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tuff\Raana\Iris\Declaration Forms\Declaration Forms 2015\"/>
    </mc:Choice>
  </mc:AlternateContent>
  <bookViews>
    <workbookView xWindow="0" yWindow="0" windowWidth="20490" windowHeight="7455" tabRatio="895"/>
  </bookViews>
  <sheets>
    <sheet name="Instructions" sheetId="1" r:id="rId1"/>
    <sheet name="IND (PROP-CG-OS)" sheetId="2" r:id="rId2"/>
    <sheet name="IND (BUS PLUS)" sheetId="3" r:id="rId3"/>
    <sheet name="Annex-A" sheetId="4" r:id="rId4"/>
    <sheet name="Annex-B" sheetId="5" r:id="rId5"/>
    <sheet name="Annex-C" sheetId="6" r:id="rId6"/>
    <sheet name="Annex-D" sheetId="7" r:id="rId7"/>
    <sheet name="Annex-E" sheetId="8" r:id="rId8"/>
    <sheet name="Annex-F" sheetId="9" r:id="rId9"/>
    <sheet name="Wealth Statement" sheetId="10" r:id="rId10"/>
  </sheets>
  <definedNames>
    <definedName name="__xlnm.Print_Area">'Annex-A'!$A$1:$I$49</definedName>
    <definedName name="__xlnm.Print_Area_1">'Annex-B'!$A$1:$G$79</definedName>
    <definedName name="__xlnm.Print_Area_2">'Annex-C'!$A$1:$E$45</definedName>
    <definedName name="__xlnm.Print_Area_3">'Annex-D'!$A$1:$O$30</definedName>
    <definedName name="__xlnm.Print_Area_4">'Annex-E'!$A$1:$I$30</definedName>
    <definedName name="__xlnm.Print_Area_5">'Annex-F'!$A$1:$F$28</definedName>
    <definedName name="__xlnm.Print_Area_6">'IND (BUS PLUS)'!$A$1:$H$125</definedName>
    <definedName name="__xlnm.Print_Area_7">'IND (PROP-CG-OS)'!$A$1:$J$68</definedName>
    <definedName name="__xlnm.Print_Area_8">'Wealth Statement'!$A$1:$J$171</definedName>
    <definedName name="ExemptIncome">"#REF!"</definedName>
    <definedName name="ExemptIncome_1">"#REF!"</definedName>
    <definedName name="ExemptIncome_2">"#REF!"</definedName>
    <definedName name="ExemptIncome_3">"#REF!"</definedName>
    <definedName name="ExemptIncome_4">"#REF!"</definedName>
    <definedName name="ExemptIncome_5">"#REF!"</definedName>
    <definedName name="ExemptIncome_6">"#REF!"</definedName>
    <definedName name="ExemptIncome_7">"#REF!"</definedName>
    <definedName name="_xlnm.Print_Area" localSheetId="3">'Annex-A'!$A$1:$I$49</definedName>
    <definedName name="_xlnm.Print_Area" localSheetId="4">'Annex-B'!$A$1:$G$79</definedName>
    <definedName name="_xlnm.Print_Area" localSheetId="5">'Annex-C'!$A$1:$E$45</definedName>
    <definedName name="_xlnm.Print_Area" localSheetId="6">'Annex-D'!$A$1:$O$30</definedName>
    <definedName name="_xlnm.Print_Area" localSheetId="7">'Annex-E'!$A$1:$I$30</definedName>
    <definedName name="_xlnm.Print_Area" localSheetId="8">'Annex-F'!$A$1:$F$28</definedName>
    <definedName name="_xlnm.Print_Area" localSheetId="2">'IND (BUS PLUS)'!$A$1:$H$125</definedName>
    <definedName name="_xlnm.Print_Area" localSheetId="1">'IND (PROP-CG-OS)'!$A$1:$J$68</definedName>
    <definedName name="_xlnm.Print_Area" localSheetId="9">'Wealth Statement'!$A$1:$J$171</definedName>
    <definedName name="Salary">"#REF!"</definedName>
    <definedName name="Salary_1">"#REF!"</definedName>
    <definedName name="Salary_2">#N/A</definedName>
    <definedName name="Salary_3">"#REF!"</definedName>
    <definedName name="Salary_4">#N/A</definedName>
    <definedName name="Salary_5">#N/A</definedName>
    <definedName name="Salary_6">"#REF!"</definedName>
    <definedName name="Salary_7">#N/A</definedName>
    <definedName name="salary1">#N/A</definedName>
    <definedName name="salary1_1">#N/A</definedName>
    <definedName name="salary1_2">#N/A</definedName>
    <definedName name="salary1_3">#N/A</definedName>
    <definedName name="salary1_4">#N/A</definedName>
    <definedName name="salary1_5">#N/A</definedName>
    <definedName name="salary1_6">#N/A</definedName>
  </definedNames>
  <calcPr calcId="152511"/>
</workbook>
</file>

<file path=xl/calcChain.xml><?xml version="1.0" encoding="utf-8"?>
<calcChain xmlns="http://schemas.openxmlformats.org/spreadsheetml/2006/main">
  <c r="B35" i="2" l="1"/>
  <c r="B38" i="3"/>
  <c r="J160" i="10" l="1"/>
  <c r="J165" i="10" s="1"/>
  <c r="J161" i="10"/>
  <c r="J146" i="10"/>
  <c r="G45" i="3" l="1"/>
  <c r="B8" i="4" l="1"/>
  <c r="G57" i="2"/>
  <c r="C57" i="2"/>
  <c r="G56" i="2"/>
  <c r="C56" i="2"/>
  <c r="G55" i="2"/>
  <c r="C55" i="2"/>
  <c r="G54" i="2"/>
  <c r="C54" i="2"/>
  <c r="G51" i="2"/>
  <c r="C51" i="2"/>
  <c r="G50" i="2"/>
  <c r="C50" i="2"/>
  <c r="G49" i="2"/>
  <c r="C49" i="2"/>
  <c r="B9" i="4" l="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C61" i="2" l="1"/>
  <c r="C62" i="2"/>
  <c r="C63" i="2"/>
  <c r="C64" i="2"/>
  <c r="C65" i="2"/>
  <c r="C59" i="2"/>
  <c r="C60" i="2"/>
  <c r="C58" i="2"/>
  <c r="C53" i="2"/>
  <c r="C52" i="2"/>
  <c r="C48" i="2"/>
  <c r="C46" i="2"/>
  <c r="C47" i="2"/>
  <c r="C45" i="2"/>
  <c r="G64" i="2"/>
  <c r="G65" i="2"/>
  <c r="G63" i="2"/>
  <c r="G61" i="2"/>
  <c r="G62" i="2"/>
  <c r="G60" i="2"/>
  <c r="G59" i="2"/>
  <c r="G58" i="2"/>
  <c r="G53" i="2"/>
  <c r="G52" i="2"/>
  <c r="G48" i="2"/>
  <c r="G46" i="2"/>
  <c r="G47" i="2"/>
  <c r="G45" i="2"/>
  <c r="G44" i="2"/>
  <c r="D26" i="8" l="1"/>
  <c r="C26" i="8"/>
  <c r="D25" i="8"/>
  <c r="C25" i="8"/>
  <c r="D8" i="8" l="1"/>
  <c r="D7" i="8"/>
  <c r="C8" i="8"/>
  <c r="C7" i="8"/>
  <c r="D18" i="8"/>
  <c r="D15" i="8"/>
  <c r="D16" i="8"/>
  <c r="D17" i="8"/>
  <c r="D29" i="8"/>
  <c r="D28" i="8"/>
  <c r="D27" i="8"/>
  <c r="C29" i="8"/>
  <c r="C28" i="8"/>
  <c r="C27" i="8"/>
  <c r="D14" i="8"/>
  <c r="C18" i="8"/>
  <c r="C15" i="8"/>
  <c r="C16" i="8"/>
  <c r="C17" i="8"/>
  <c r="C14" i="8"/>
  <c r="D9" i="8"/>
  <c r="C9" i="8"/>
  <c r="D11" i="8" l="1"/>
  <c r="D10" i="8"/>
  <c r="C11" i="8"/>
  <c r="C10" i="8"/>
  <c r="D24" i="8"/>
  <c r="C24" i="8"/>
  <c r="D20" i="8"/>
  <c r="D21" i="8"/>
  <c r="D22" i="8"/>
  <c r="D23" i="8"/>
  <c r="D19" i="8"/>
  <c r="C22" i="8"/>
  <c r="C23" i="8"/>
  <c r="C20" i="8"/>
  <c r="C21" i="8"/>
  <c r="C19" i="8"/>
  <c r="B10" i="5" l="1"/>
  <c r="B11" i="5" s="1"/>
  <c r="B12" i="5" s="1"/>
  <c r="B13" i="5" s="1"/>
  <c r="B14" i="5" s="1"/>
  <c r="B15" i="5" s="1"/>
  <c r="B16" i="5" s="1"/>
  <c r="B17" i="5" s="1"/>
  <c r="B18" i="5" s="1"/>
  <c r="B19" i="5" s="1"/>
  <c r="B20" i="5" s="1"/>
  <c r="B21" i="5" s="1"/>
  <c r="B22" i="5" s="1"/>
  <c r="B23" i="5" s="1"/>
  <c r="B24" i="5" s="1"/>
  <c r="B25" i="5" s="1"/>
  <c r="B26" i="5" s="1"/>
  <c r="B27" i="5" s="1"/>
  <c r="B28" i="5" s="1"/>
  <c r="B29" i="5" s="1"/>
  <c r="B7" i="8"/>
  <c r="B8" i="8" s="1"/>
  <c r="B8" i="6"/>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7" i="6"/>
  <c r="B9" i="8" l="1"/>
  <c r="B10" i="8" s="1"/>
  <c r="B11" i="8" s="1"/>
  <c r="B14" i="8" s="1"/>
  <c r="B15" i="8" s="1"/>
  <c r="B16" i="8" s="1"/>
  <c r="B17" i="8" s="1"/>
  <c r="B18" i="8" s="1"/>
  <c r="B19" i="8" s="1"/>
  <c r="B20" i="8" s="1"/>
  <c r="B21" i="8" s="1"/>
  <c r="B22" i="8" s="1"/>
  <c r="B23" i="8" s="1"/>
  <c r="B24" i="8" s="1"/>
  <c r="B25" i="8" s="1"/>
  <c r="B26" i="8" s="1"/>
  <c r="B27" i="8" s="1"/>
  <c r="B28" i="8" s="1"/>
  <c r="B29" i="8" s="1"/>
  <c r="B30" i="5"/>
  <c r="B31" i="5" s="1"/>
  <c r="B32" i="5" s="1"/>
  <c r="B33" i="5" s="1"/>
  <c r="B34" i="5" s="1"/>
  <c r="B35" i="5" s="1"/>
  <c r="B36" i="5" s="1"/>
  <c r="B37" i="5" s="1"/>
  <c r="B38" i="5" s="1"/>
  <c r="B39" i="5" s="1"/>
  <c r="B40" i="5" s="1"/>
  <c r="B41" i="5" s="1"/>
  <c r="B42" i="5" s="1"/>
  <c r="B43" i="5" s="1"/>
  <c r="B44" i="5" s="1"/>
  <c r="B45" i="5" l="1"/>
  <c r="B46" i="5" l="1"/>
  <c r="B47" i="5" s="1"/>
  <c r="B48" i="5" s="1"/>
  <c r="B49" i="5" s="1"/>
  <c r="B50" i="5" s="1"/>
  <c r="B51" i="5" s="1"/>
  <c r="B60" i="5" s="1"/>
  <c r="B61" i="5" s="1"/>
  <c r="B62" i="5" s="1"/>
  <c r="B63" i="5" s="1"/>
  <c r="B64" i="5" s="1"/>
  <c r="B65" i="5" s="1"/>
  <c r="B66" i="5" s="1"/>
  <c r="B68" i="5" s="1"/>
  <c r="B69" i="5" s="1"/>
  <c r="B70" i="5" s="1"/>
  <c r="B71" i="5" s="1"/>
  <c r="B72" i="5" s="1"/>
  <c r="B73" i="5" s="1"/>
  <c r="B74" i="5" s="1"/>
  <c r="B75" i="5" s="1"/>
  <c r="B76" i="5" s="1"/>
  <c r="B77" i="5" s="1"/>
  <c r="B78" i="5" s="1"/>
  <c r="B9" i="2"/>
  <c r="B10" i="2" s="1"/>
  <c r="B11" i="2" s="1"/>
  <c r="B12" i="2" s="1"/>
  <c r="B13" i="2" s="1"/>
  <c r="B14" i="2" s="1"/>
  <c r="B15" i="2" s="1"/>
  <c r="B16" i="2" s="1"/>
  <c r="B17" i="2" s="1"/>
  <c r="B18" i="2" s="1"/>
  <c r="B19" i="2" s="1"/>
  <c r="B20" i="2" s="1"/>
  <c r="B21" i="2" s="1"/>
  <c r="B22" i="2" s="1"/>
  <c r="B23" i="2" s="1"/>
  <c r="B25" i="2" s="1"/>
  <c r="B26" i="2" l="1"/>
  <c r="B27" i="2" s="1"/>
  <c r="B28" i="2" s="1"/>
  <c r="B29" i="2" s="1"/>
  <c r="B30" i="2" s="1"/>
  <c r="B9" i="3"/>
  <c r="B10" i="3" s="1"/>
  <c r="B11" i="3" s="1"/>
  <c r="B12" i="3" s="1"/>
  <c r="B13" i="3" s="1"/>
  <c r="B14" i="3" s="1"/>
  <c r="B15" i="3" s="1"/>
  <c r="B16" i="3" s="1"/>
  <c r="B17" i="3" s="1"/>
  <c r="B18" i="3" s="1"/>
  <c r="B19" i="3" s="1"/>
  <c r="B20" i="3" s="1"/>
  <c r="B21" i="3" s="1"/>
  <c r="B22" i="3" s="1"/>
  <c r="B23" i="3" s="1"/>
  <c r="B24" i="3" s="1"/>
  <c r="B26" i="3" s="1"/>
  <c r="B31" i="2" l="1"/>
  <c r="B32" i="2" s="1"/>
  <c r="B33" i="2" s="1"/>
  <c r="B34" i="2" s="1"/>
  <c r="C4" i="5" l="1"/>
  <c r="G4" i="5"/>
  <c r="C5" i="5"/>
  <c r="G5" i="5"/>
  <c r="G52" i="5"/>
  <c r="C56" i="5"/>
  <c r="C57" i="5"/>
  <c r="G61" i="5"/>
  <c r="G62" i="5"/>
  <c r="G63" i="5"/>
  <c r="G64" i="5"/>
  <c r="G65" i="5"/>
  <c r="G66" i="5"/>
  <c r="G68" i="5"/>
  <c r="G75" i="5"/>
  <c r="G79" i="5"/>
  <c r="C3" i="6"/>
  <c r="C4" i="6"/>
  <c r="E4" i="6"/>
  <c r="E45" i="6"/>
  <c r="C3" i="7"/>
  <c r="C4" i="7"/>
  <c r="O4" i="7"/>
  <c r="O30" i="7"/>
  <c r="C2" i="8"/>
  <c r="C3" i="8"/>
  <c r="I3" i="8"/>
  <c r="I30" i="8"/>
  <c r="C59" i="3"/>
  <c r="C60" i="3"/>
  <c r="H60" i="3"/>
  <c r="H125" i="3"/>
  <c r="J6" i="10"/>
  <c r="J18" i="10"/>
  <c r="J30" i="10"/>
  <c r="J36" i="10"/>
  <c r="C44" i="10"/>
  <c r="C45" i="10"/>
  <c r="J45" i="10"/>
  <c r="J46" i="10"/>
  <c r="J52" i="10"/>
  <c r="J77" i="10"/>
  <c r="J86" i="10"/>
  <c r="J96" i="10"/>
  <c r="C98" i="10"/>
  <c r="C99" i="10"/>
  <c r="J99" i="10"/>
  <c r="J100" i="10"/>
  <c r="J105" i="10"/>
  <c r="J111" i="10"/>
  <c r="J117" i="10"/>
  <c r="J119" i="10"/>
  <c r="J125" i="10"/>
  <c r="J132" i="10"/>
  <c r="C134" i="10"/>
  <c r="C135" i="10"/>
  <c r="J135" i="10"/>
  <c r="J136" i="10"/>
  <c r="J150" i="10"/>
  <c r="J166" i="10"/>
  <c r="J172" i="10"/>
  <c r="J131" i="10" l="1"/>
  <c r="J147" i="10" s="1"/>
  <c r="J149" i="10" s="1"/>
  <c r="L28" i="2"/>
  <c r="G60" i="5" l="1"/>
  <c r="B27" i="3" l="1"/>
  <c r="B28" i="3" s="1"/>
  <c r="B29" i="3" s="1"/>
  <c r="B30" i="3" s="1"/>
  <c r="B31" i="3" s="1"/>
  <c r="B32" i="3" s="1"/>
  <c r="B33" i="3" s="1"/>
  <c r="B34" i="3" s="1"/>
  <c r="B35" i="3" s="1"/>
  <c r="B36" i="3" s="1"/>
  <c r="B37" i="3" l="1"/>
  <c r="B39" i="3" s="1"/>
  <c r="B40" i="3" s="1"/>
  <c r="B41" i="3" s="1"/>
  <c r="B42" i="3" s="1"/>
  <c r="B43" i="3" s="1"/>
  <c r="B44" i="3" s="1"/>
  <c r="B45" i="3" s="1"/>
  <c r="B46" i="3" l="1"/>
  <c r="B47" i="3" s="1"/>
  <c r="B48" i="3" s="1"/>
  <c r="B49" i="3" s="1"/>
  <c r="B50" i="3" s="1"/>
  <c r="B51" i="3" s="1"/>
  <c r="B52" i="3" s="1"/>
  <c r="B53"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36" i="2" l="1"/>
  <c r="B37" i="2" s="1"/>
  <c r="B38" i="2" s="1"/>
  <c r="B39" i="2" s="1"/>
  <c r="B40" i="2" s="1"/>
  <c r="B41" i="2" s="1"/>
  <c r="B42"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alcChain>
</file>

<file path=xl/comments1.xml><?xml version="1.0" encoding="utf-8"?>
<comments xmlns="http://schemas.openxmlformats.org/spreadsheetml/2006/main">
  <authors>
    <author/>
  </authors>
  <commentList>
    <comment ref="J68" authorId="0" shapeId="0">
      <text>
        <r>
          <rPr>
            <sz val="10"/>
            <rFont val="Arial"/>
            <family val="2"/>
          </rPr>
          <t>Date Format
DD-MON-YYYY</t>
        </r>
      </text>
    </comment>
  </commentList>
</comments>
</file>

<file path=xl/comments2.xml><?xml version="1.0" encoding="utf-8"?>
<comments xmlns="http://schemas.openxmlformats.org/spreadsheetml/2006/main">
  <authors>
    <author/>
  </authors>
  <commentList>
    <comment ref="H56" authorId="0" shapeId="0">
      <text>
        <r>
          <rPr>
            <sz val="10"/>
            <rFont val="Arial"/>
            <family val="2"/>
          </rPr>
          <t>User:
Date Format
DD-MON-YYYY</t>
        </r>
      </text>
    </comment>
  </commentList>
</comments>
</file>

<file path=xl/comments3.xml><?xml version="1.0" encoding="utf-8"?>
<comments xmlns="http://schemas.openxmlformats.org/spreadsheetml/2006/main">
  <authors>
    <author/>
  </authors>
  <commentList>
    <comment ref="I49" authorId="0" shapeId="0">
      <text>
        <r>
          <rPr>
            <sz val="10"/>
            <rFont val="Arial"/>
            <family val="2"/>
          </rPr>
          <t>User:
Date Format
DD-MON-YYYY</t>
        </r>
      </text>
    </comment>
  </commentList>
</comments>
</file>

<file path=xl/comments4.xml><?xml version="1.0" encoding="utf-8"?>
<comments xmlns="http://schemas.openxmlformats.org/spreadsheetml/2006/main">
  <authors>
    <author/>
  </authors>
  <commentList>
    <comment ref="F28" authorId="0" shapeId="0">
      <text>
        <r>
          <rPr>
            <sz val="10"/>
            <rFont val="Arial"/>
            <family val="2"/>
          </rPr>
          <t>User:
Date Format
DD-MON-YYYY</t>
        </r>
      </text>
    </comment>
  </commentList>
</comments>
</file>

<file path=xl/comments5.xml><?xml version="1.0" encoding="utf-8"?>
<comments xmlns="http://schemas.openxmlformats.org/spreadsheetml/2006/main">
  <authors>
    <author/>
  </authors>
  <commentList>
    <comment ref="J42" authorId="0" shapeId="0">
      <text>
        <r>
          <rPr>
            <sz val="10"/>
            <rFont val="Arial"/>
            <family val="2"/>
          </rPr>
          <t>User:
Date Format
DD-MON-YYYY</t>
        </r>
      </text>
    </comment>
  </commentList>
</comments>
</file>

<file path=xl/sharedStrings.xml><?xml version="1.0" encoding="utf-8"?>
<sst xmlns="http://schemas.openxmlformats.org/spreadsheetml/2006/main" count="965" uniqueCount="568">
  <si>
    <t>Instructions for Filling in Return Form &amp; Wealth Statement</t>
  </si>
  <si>
    <t>Form</t>
  </si>
  <si>
    <t xml:space="preserve">Sr. </t>
  </si>
  <si>
    <t>Instruction</t>
  </si>
  <si>
    <t>General</t>
  </si>
  <si>
    <t>The following errors / omissions shall render a Return invalid &amp; make the taxpayer a non-filer &amp; liable to penalty under section 182(1):</t>
  </si>
  <si>
    <t>Individuals deriving income under the head Property, Capital Gains &amp; Other Sources (excluding Salary / Business) &amp; Income subject to fixed / final tax have to file one page Return in IT-1B Form with Annex-A, Annex-F &amp; Wealth Statement if required to be filed.</t>
  </si>
  <si>
    <t>Individuals deriving income under the head business or falling under Final Tax Regime (FTR) such as Commercial Importers, Exporters, Contractors, etc. have to file two page Return in IT-2 Form with Annex-A, Annex-B, Annex-F &amp; Wealth Statement if required to be filed. Annex-C, Annex-D &amp; Annex-E are required only where Depreciation / Amortization, Admissible / Inadmissible Deductions &amp; Minimum Tax Chargeable / Option out of Presumptive Tax Regime are involved.</t>
  </si>
  <si>
    <t>Taxpayers may file Return of Total Income / Statement of Final Taxation &amp; Wealth Statement through the following modes:</t>
  </si>
  <si>
    <t>Manually on paper at Taxpayer Facilitation Counter of the respective Regional Tax Office. Paper Return Form can be downloaded from FBR Website http://www.fbr.gov.pk.</t>
  </si>
  <si>
    <t>Taxpayers may seek guidance through the following modes:</t>
  </si>
  <si>
    <t>By calling Helpline 0800 00 227, 051 111-227-227</t>
  </si>
  <si>
    <t>By visiting the nearest Taxpayer Facilitation Centre (TFC), list of which can be downloaded from FBR website at http://www.fbr.gov.pk</t>
  </si>
  <si>
    <t>Tax can be paid in any authorized branch of NBP &amp; SBP at any time before filing of return. List of authorized braches of NBP &amp; SBP can be downloaded from http://www.fbr.gov.pk.</t>
  </si>
  <si>
    <t>IT-1B</t>
  </si>
  <si>
    <t>Only Foreign Income (Not Loss) should be declared.</t>
  </si>
  <si>
    <t>IT-2</t>
  </si>
  <si>
    <t>Only Agriculture Income (Not Loss) should be declared.</t>
  </si>
  <si>
    <t>Tax Credits include Tax Credits for the following:</t>
  </si>
  <si>
    <t>Share in Taxed Income from AOP;</t>
  </si>
  <si>
    <t>Charitable Donations u/s 61;</t>
  </si>
  <si>
    <t xml:space="preserve"> Investment in Shares of Public Companies listed on a Stock Exchange in Pakistan (only for Original Allottee other than a Company) u/s 62;</t>
  </si>
  <si>
    <t xml:space="preserve"> Life Insurance Premim (only for Resident Individual deriving income from Salary / Business) u/s 62;</t>
  </si>
  <si>
    <t>Contribution to Approved Pension Fund (only for Pakistani Individual registered with FBR / NADRA deriving income from Salary / Business) u/s 63;</t>
  </si>
  <si>
    <t>Profit or Share in Rent or Share in Appreciation of Value of Property paid on loan invested in property u/s 64.</t>
  </si>
  <si>
    <t>Annex-E</t>
  </si>
  <si>
    <t>Taxpayers wanting to opt out of Presumptive Tax Regime (PTR) u/c (56B), (56C), (56D), (56E), (56F), (56G), Part IV, Second Schedule, must file Annex-E.</t>
  </si>
  <si>
    <t>Annex-F</t>
  </si>
  <si>
    <t>Only Personal / Household (Non-Business) expenses should be declared.</t>
  </si>
  <si>
    <t>Expenses borne by more than one person must be declared in total by each person. For example, if in one family more than one member is contibuting to expenses or if more than one family is living jointly &amp; within each family more than one member is contributing to expenses, total expenses under each head must be declared by each member of each family filing his wealth statement &amp; then contribution by other family members be deducted to arrive at own contribution.</t>
  </si>
  <si>
    <t>Wealth Statement</t>
  </si>
  <si>
    <t>If rows provided in any segment are inadequate, additional rows may be inserted.</t>
  </si>
  <si>
    <t>All assets must be delared at cost, including ancillary expenses.</t>
  </si>
  <si>
    <t>If an asset is acquired under a Hire Purchase Agreement, total price should be declared as asset under the appropriate head &amp; balance payable amount should be declared as liability.</t>
  </si>
  <si>
    <t>If Wealth Statement is filed for the first time, separate Reconciliation Statement must be filed for each previous year.</t>
  </si>
  <si>
    <t>Equipment, Plant, Machinery (Non-Business) must be declared with description, for example, Generator, Tubewell, Harvestor, Tractor, Trolley, etc.</t>
  </si>
  <si>
    <t>Assets created in the name of spouse(s), children &amp; other dependents should be declared only if acquired by them with funds provided by you (Benami Assets).</t>
  </si>
  <si>
    <t xml:space="preserve"> RETURN OF TOTAL INCOME / STATEMENT OF FINAL TAXATION UNDER THE INCOME TAX ORDINANCE, 2001 (IT-1B)</t>
  </si>
  <si>
    <t xml:space="preserve"> (FOR INDIVIDUAL, DERIVING INCOME UNDER ANY HEAD OTHER THAN SALARY / BUSINESS)</t>
  </si>
  <si>
    <t>Name*</t>
  </si>
  <si>
    <t>Tax Year</t>
  </si>
  <si>
    <t>CNIC*</t>
  </si>
  <si>
    <t>NTN</t>
  </si>
  <si>
    <t>Address*</t>
  </si>
  <si>
    <t>Sr.</t>
  </si>
  <si>
    <t>Description</t>
  </si>
  <si>
    <t>Code</t>
  </si>
  <si>
    <t>Total
Amount</t>
  </si>
  <si>
    <t xml:space="preserve">Amount Exempt from Tax / Subject to Fixed / Final Tax </t>
  </si>
  <si>
    <t>Amount
Subject to Normal Tax</t>
  </si>
  <si>
    <t>A</t>
  </si>
  <si>
    <t>B</t>
  </si>
  <si>
    <t>C</t>
  </si>
  <si>
    <t>Property</t>
  </si>
  <si>
    <t>Income / (Loss) from Property [Sum of 2 to 6] - [Sum of 7 to 10]</t>
  </si>
  <si>
    <t>Rent Received or Receivable</t>
  </si>
  <si>
    <t>1/10th of amount not adjustable against Rent</t>
  </si>
  <si>
    <t>Forfeited Deposit under a Contract for Sale of Property</t>
  </si>
  <si>
    <t>Recovery of Unpaid Irrecoverable Rent allowed as deduction</t>
  </si>
  <si>
    <t>Unpaid Liabilities exceeding three years</t>
  </si>
  <si>
    <t>Insurance Premium</t>
  </si>
  <si>
    <t>Local Rate / Tax / Charge / Cess</t>
  </si>
  <si>
    <t>Other Deductions against Rent</t>
  </si>
  <si>
    <t>Income / (Loss) from Other Sources</t>
  </si>
  <si>
    <t>Foreign Income</t>
  </si>
  <si>
    <t>Share in Taxed Income from AOP</t>
  </si>
  <si>
    <t>Total Income*</t>
  </si>
  <si>
    <t>Deductible Allowances</t>
  </si>
  <si>
    <t>Total</t>
  </si>
  <si>
    <t>Inadmissible</t>
  </si>
  <si>
    <t>Admissible</t>
  </si>
  <si>
    <t>Deductible Allowances [18+19]</t>
  </si>
  <si>
    <t>Zakat u/s 60</t>
  </si>
  <si>
    <t>Charitable Donations u/c 61, Part I, 2nd Schedule</t>
  </si>
  <si>
    <t>Computations</t>
  </si>
  <si>
    <t>Tax Reduction for Senior Taxpayer</t>
  </si>
  <si>
    <t>Tax Reduction for Disabled Taxpayer</t>
  </si>
  <si>
    <t>Receipts / Value</t>
  </si>
  <si>
    <t>Tax Collected/ Deducted/Paid</t>
  </si>
  <si>
    <t>Tax Chargeable</t>
  </si>
  <si>
    <t>Final / Fixed / Average / Relevant / Reduced Rate Regime</t>
  </si>
  <si>
    <t>Agriculture Income</t>
  </si>
  <si>
    <t>Verification</t>
  </si>
  <si>
    <t xml:space="preserve">I, </t>
  </si>
  <si>
    <t>,    CNIC No.</t>
  </si>
  <si>
    <t>, in my capacity as Self /</t>
  </si>
  <si>
    <t>Representative (as defined in section 172 of the Income Tax Ordinance, 2001) of the Taxpayer named above, do solemnly declare that to the best of my knowledge &amp; belief the information given in this Return / Statement u/s 115(4) is correct &amp; complete in accordance with the provisions of the Income Tax Ordinance, 2001 &amp; Income Tax Rules, 2002.</t>
  </si>
  <si>
    <t>Signature:</t>
  </si>
  <si>
    <t>Date:</t>
  </si>
  <si>
    <t xml:space="preserve"> RETURN OF TOTAL INCOME / STATEMENT OF FINAL TAXATION UNDER THE INCOME TAX ORDINANCE, 2001 (IT-2)</t>
  </si>
  <si>
    <t>1/2</t>
  </si>
  <si>
    <t>FOR INDIVIDUAL DERIVING INCOME UNDER THE HEAD BUSINESS &amp; ANY OTHER HEAD EXCEPT SALARY</t>
  </si>
  <si>
    <t>NTN*</t>
  </si>
  <si>
    <t>Amount Exempt from Tax / Subject to Fixed / Final Tax</t>
  </si>
  <si>
    <t>Income / (Loss) from Property [Sum of 3 to 7] -[Sum of 8 to 11]</t>
  </si>
  <si>
    <t>Deductible Allowances [19+20+21]</t>
  </si>
  <si>
    <t>Workers Welfare Fund u/s 60A</t>
  </si>
  <si>
    <t>Taxable Income [17-18]*</t>
  </si>
  <si>
    <t>I,</t>
  </si>
  <si>
    <t>, CNIC No.</t>
  </si>
  <si>
    <t>, in my capacity</t>
  </si>
  <si>
    <t>2/2</t>
  </si>
  <si>
    <t>FOR INDIVIDUAL/AOP DERIVING INCOME UNDER THE HEAD BUSINESS &amp; ANY OTHER HEAD</t>
  </si>
  <si>
    <t>Receipts / Value / Number</t>
  </si>
  <si>
    <t>Import u/s 148 @1%</t>
  </si>
  <si>
    <t>Import u/s 148 @2%</t>
  </si>
  <si>
    <t>Import u/s 148 @3%</t>
  </si>
  <si>
    <t>Import u/s 148 @4.5%</t>
  </si>
  <si>
    <t>Import u/s 148 @6%</t>
  </si>
  <si>
    <t>Payment for Goods u/s 153(1)(a) @1%</t>
  </si>
  <si>
    <t>Payment for Goods u/s 153(1)(a) @1.5%</t>
  </si>
  <si>
    <t>Payment for Goods u/s 153(1)(a) @4.5%</t>
  </si>
  <si>
    <t>Receipts from Contracts u/s 153(1)(c) @7.5%</t>
  </si>
  <si>
    <t>Receipts from Contracts u/s 153(1)(c) @10%</t>
  </si>
  <si>
    <t>Fee for Export related Services u/s 153(2) @1%</t>
  </si>
  <si>
    <t>Export Proceeds u/s 154 @1%</t>
  </si>
  <si>
    <t>Foreign Indenting Commission u/s 154(2) @5%</t>
  </si>
  <si>
    <t>Purchase of Locally Produced Edible Oil u/c (13C), Part II, 2nd Schedule @2%</t>
  </si>
  <si>
    <t>Fee for Services outside Pakistan u/c (3), Part II, 2nd Schedule @1%</t>
  </si>
  <si>
    <t>Receipts for Contracts outside Pakistan u/c (3), Part II, 2nd Schedule @1%</t>
  </si>
  <si>
    <t>Fee for Carriage Services by Oil Tanker/Goods Transport Contractor u/c (43D) and (43E), Part IV, 2nd Schedule @2.5%</t>
  </si>
  <si>
    <t>Income of Hajj Group Operators u/c (72A), Part IV, 2nd Schedule @5000</t>
  </si>
  <si>
    <t>Annex-A</t>
  </si>
  <si>
    <t>Tax Collected / Deducted / Paid</t>
  </si>
  <si>
    <t>Profit on Debt to a Non-Resident u/s 152(2)</t>
  </si>
  <si>
    <t>Payment for Goods, Services, Contracts, Rent, etc. to a Non-Resident u/s 152(2)</t>
  </si>
  <si>
    <t>Payment for Goods to a PE of a Non-Resident u/s 152(2A)(a) / Division II, Part III, 1st Schedule</t>
  </si>
  <si>
    <t>Payment for Transport Services to a PE of a Non-Resident u/s 152(2A)(b) / Division II, Part III, 1st Schedule</t>
  </si>
  <si>
    <t>Payment for Other Services to a PE of a Non-Resident u/s 152(2A)(b) / Division II, Part III, 1st Schedule</t>
  </si>
  <si>
    <t>Payment for Contracts to a PE of a Non-Resident u/s 152(2A)(c) / Division II, Part III, 1st Schedule</t>
  </si>
  <si>
    <t>Rent of Property u/s 155</t>
  </si>
  <si>
    <t>Certain Banking Transactions u/s 231AA</t>
  </si>
  <si>
    <t>`</t>
  </si>
  <si>
    <t>Margin Financing, Margin Trading or Securities Lending u/s 233AA</t>
  </si>
  <si>
    <t>Purchase by Auction u/s 236A</t>
  </si>
  <si>
    <t>Domestic Air Ticket Charges u/s 236B</t>
  </si>
  <si>
    <t>Sale / Transfer of Immovable Property u/s 236C</t>
  </si>
  <si>
    <t>Purchase / Transfer of Immovable Property u/s 236K</t>
  </si>
  <si>
    <t>Functions / Gatherings Charges u/s 236D</t>
  </si>
  <si>
    <t>Certification of Foreign-Produced TV Plays / Serials u/s 236E</t>
  </si>
  <si>
    <t>Issuance / Renewal of License to Cable Opeartors / Electronic Media u/s 236F</t>
  </si>
  <si>
    <t>Purchase by Retailers u/s 236H</t>
  </si>
  <si>
    <t>Educational Institution Fee u/s 236I</t>
  </si>
  <si>
    <t>Issuance / Renewal of License to Dealers / Commission Agents / Arhatis u/s 236J</t>
  </si>
  <si>
    <t>Cash Withdrawal from Bank u/s 231A</t>
  </si>
  <si>
    <t>Annex-B</t>
  </si>
  <si>
    <t>Manufacturing / Trading / Profit &amp; Loss Account ( including Revenues subject to Final / Fixed Tax)</t>
  </si>
  <si>
    <t>(Separate form should be filled for each business)</t>
  </si>
  <si>
    <t>Business Name*</t>
  </si>
  <si>
    <t>Amount
Subject to Final Tax</t>
  </si>
  <si>
    <t>Revenue</t>
  </si>
  <si>
    <t>Selling Expenses (Freight Outward, Brokerage, Commission, Discount, etc.)</t>
  </si>
  <si>
    <t>Cost of Sales / Services</t>
  </si>
  <si>
    <t>Cost of Sales / Services [(sum of 5 to 15)-16]</t>
  </si>
  <si>
    <t>Opening Stock</t>
  </si>
  <si>
    <t>Net Purchases (excluding Sales Tax, Federal Excise)</t>
  </si>
  <si>
    <t>Salaries / Wages</t>
  </si>
  <si>
    <t>Fuel</t>
  </si>
  <si>
    <t>Power</t>
  </si>
  <si>
    <t>Gas</t>
  </si>
  <si>
    <t>Stores / Spares</t>
  </si>
  <si>
    <t>Repair / Maintenance</t>
  </si>
  <si>
    <t>Other Direct Expenses</t>
  </si>
  <si>
    <t>Accounting Amortization</t>
  </si>
  <si>
    <t>Accounting Depreciation</t>
  </si>
  <si>
    <t>Closing Stock</t>
  </si>
  <si>
    <t>Gross Profit / (Loss) [1-4]</t>
  </si>
  <si>
    <t>Indirect Expenses</t>
  </si>
  <si>
    <t>Rent</t>
  </si>
  <si>
    <t>Rates / Taxes / Cess</t>
  </si>
  <si>
    <t>Salaries / Wages / Perquisites / Benefits</t>
  </si>
  <si>
    <t>Traveling / Conveyance / Vehicles Running / Maintenance</t>
  </si>
  <si>
    <t>Electricity / Water / Gas</t>
  </si>
  <si>
    <t>Communication</t>
  </si>
  <si>
    <t>Stationery / Printing / Photocopies / Office Supplies</t>
  </si>
  <si>
    <t>Advertisement / Publicity / Promotion</t>
  </si>
  <si>
    <t>Insurance</t>
  </si>
  <si>
    <t>Professional Charges</t>
  </si>
  <si>
    <t>Profit on Debt (Financial Charges / Markup / Interest)</t>
  </si>
  <si>
    <t>Brokerage / Commission</t>
  </si>
  <si>
    <t>Irrecoverable Debts written off</t>
  </si>
  <si>
    <t>Obsolete Stocks / Stores / Spares / Fixed Assets written off</t>
  </si>
  <si>
    <t>Other Indirect Expenses</t>
  </si>
  <si>
    <t>Amount
Subject to Final Taxation</t>
  </si>
  <si>
    <t>Amount
Subject to Normal Taxation</t>
  </si>
  <si>
    <t>3270</t>
  </si>
  <si>
    <t>Unadjusted (Loss) from Business for 2009</t>
  </si>
  <si>
    <t>Unadjusted (Loss) from Business for 2010</t>
  </si>
  <si>
    <t>Unadjusted (Loss) from Business for 2011</t>
  </si>
  <si>
    <t>Unadjusted (Loss) from Business for 2012</t>
  </si>
  <si>
    <t>Unadjusted (Loss) from Business for 2013</t>
  </si>
  <si>
    <t>Unadjusted (Loss) from Business for 2014</t>
  </si>
  <si>
    <t>Unabsorbed Tax Amortization for Previous Years</t>
  </si>
  <si>
    <t>Assets</t>
  </si>
  <si>
    <t>Advances / Deposits / Prepayments/ Trade Debtors / Receivables</t>
  </si>
  <si>
    <t>Stocks / Stores / Spares</t>
  </si>
  <si>
    <t>Cash / Cash Equivalents</t>
  </si>
  <si>
    <t>Liabilities</t>
  </si>
  <si>
    <t>Capital</t>
  </si>
  <si>
    <t>Borrowings / Debt / Loan</t>
  </si>
  <si>
    <t>Advances / Deposits / Accrued Expenses/ Trade Creditors / Payables</t>
  </si>
  <si>
    <t>Annex-C</t>
  </si>
  <si>
    <t>Inadmissible / Admissible Deductions</t>
  </si>
  <si>
    <t>Amount</t>
  </si>
  <si>
    <t>Inadmissible Deductions</t>
  </si>
  <si>
    <t>Add Backs u/s 29(2) Provision for Doubtful Debts</t>
  </si>
  <si>
    <t>Add Backs Provision for Obsolete Stocks / Stores / Spares / Fixed Assets</t>
  </si>
  <si>
    <t>Add Backs u/s 21(a) Cess / Rate / Tax levied on Profits / Gains</t>
  </si>
  <si>
    <t>Add Backs u/s 21(c) Payments liable to deduction of tax at source but tax not deducted / paid</t>
  </si>
  <si>
    <t>Add Backs u/s 21(d) Entertainment Expenditure above prescribed limit</t>
  </si>
  <si>
    <t>Add Backs u/s 21(e) Contributons to Unrecognized / Unapproved Funds</t>
  </si>
  <si>
    <t>Add Backs u/s 21(f) Contributons to Funds not under effective arrangement for deduction of tax at source</t>
  </si>
  <si>
    <t>Add Backs u/s 21(g) Fine / penalty for violation of any law / rule / regulation</t>
  </si>
  <si>
    <t>Add Backs u/s 21(h) Personal Expenditure</t>
  </si>
  <si>
    <t>Add Backs u/s 21(j) Profit on Debt / Brokerage / Commission / Salary / Remuneration paid by an AOP to its Member</t>
  </si>
  <si>
    <t>Add Backs u/s 21(l) Expenditure under a single account head exceeding prescribed amount not paid through prescribed mode</t>
  </si>
  <si>
    <t>Add Backs u/s 21(m) Salary exceeding prescribed amount not paid through prescribed mode</t>
  </si>
  <si>
    <t>Add Backs u/s 21(n) Capital Expenditure</t>
  </si>
  <si>
    <t>Add Backs u/s 67(1) Expenditure attributable to Non-Business Income</t>
  </si>
  <si>
    <t>Add Backs u/s 28(1)(b) Lease Rental not admissible</t>
  </si>
  <si>
    <t>Add Backs Tax Gain on Sale of Intangibles</t>
  </si>
  <si>
    <t>Add Backs Tax Gain on Sale of Assets</t>
  </si>
  <si>
    <t>Add Backs Pre-Commencement Expenditure / Deferred Cost</t>
  </si>
  <si>
    <t>Add Backs Accounting (Loss) on Sale of Intangibles</t>
  </si>
  <si>
    <t>Add Backs Accounting (Loss) on Sale of Assets</t>
  </si>
  <si>
    <t>Add Backs Accounting Amortization</t>
  </si>
  <si>
    <t>Other Inadmissible Deductions</t>
  </si>
  <si>
    <t>Admissible Deductions</t>
  </si>
  <si>
    <t>Accounting Gain on Sale of Intangibles</t>
  </si>
  <si>
    <t>Accounting Gain on Sale of Assets</t>
  </si>
  <si>
    <t>Tax (Loss) on Sale of Intangibles</t>
  </si>
  <si>
    <t>Tax (Loss) on Sale of Assets</t>
  </si>
  <si>
    <t>Other Admissible Deductions</t>
  </si>
  <si>
    <t>Annex-D</t>
  </si>
  <si>
    <t>Depreciation, Initial Allowance, Amortization</t>
  </si>
  <si>
    <t>WDV (BF)</t>
  </si>
  <si>
    <t>Deletion</t>
  </si>
  <si>
    <t>Addition (Used Previously in Pakistan)</t>
  </si>
  <si>
    <t>Extent of Use</t>
  </si>
  <si>
    <t>Addition (New)</t>
  </si>
  <si>
    <t>Rate</t>
  </si>
  <si>
    <t>Initial Allowance</t>
  </si>
  <si>
    <t>Depreciation</t>
  </si>
  <si>
    <t>WDV (CF)</t>
  </si>
  <si>
    <t>D</t>
  </si>
  <si>
    <t>E</t>
  </si>
  <si>
    <t>F</t>
  </si>
  <si>
    <t>G</t>
  </si>
  <si>
    <t>H</t>
  </si>
  <si>
    <t>I</t>
  </si>
  <si>
    <t>Building (all types)</t>
  </si>
  <si>
    <t>Ramp for Disabled Persons</t>
  </si>
  <si>
    <t>Plant / Machinery (not otherwise specified)</t>
  </si>
  <si>
    <t>Computer Hardware / Allied Items / Equipment used in manufacture of IT products</t>
  </si>
  <si>
    <t>Furniture (including fittings)</t>
  </si>
  <si>
    <t>Technical / Professional Books</t>
  </si>
  <si>
    <t>Below ground installations of mineral oil concerns</t>
  </si>
  <si>
    <t>Offshore Installations of mineral oil concerns</t>
  </si>
  <si>
    <t>Office Equipment</t>
  </si>
  <si>
    <t>Machinery / Equipment eligible for 1st year Allowance</t>
  </si>
  <si>
    <t>Motor Vehicle (not plying for hire)</t>
  </si>
  <si>
    <t>Motor Vehicle (plying for hire)</t>
  </si>
  <si>
    <t>Ships</t>
  </si>
  <si>
    <t>Aircrafts / Aero Engines</t>
  </si>
  <si>
    <t>100%</t>
  </si>
  <si>
    <t>Amortization</t>
  </si>
  <si>
    <t>Intangible</t>
  </si>
  <si>
    <t>Expenditure providing Long Term Advantage / Benefit</t>
  </si>
  <si>
    <t>Tax Collectible / Deductible</t>
  </si>
  <si>
    <t>Attributable Taxable Income</t>
  </si>
  <si>
    <t>Tax on Attributable Taxable Income</t>
  </si>
  <si>
    <t>Minimum Tax Chargeable</t>
  </si>
  <si>
    <t>Import of Packing Material u/s 148 @5.5%</t>
  </si>
  <si>
    <t>Final Tax Chargeable</t>
  </si>
  <si>
    <t>Difference (Option Valid if &lt;=0)</t>
  </si>
  <si>
    <t>Option out of FTR</t>
  </si>
  <si>
    <t>Personal Expenses</t>
  </si>
  <si>
    <t>Rates / Taxes / Charge / Cess</t>
  </si>
  <si>
    <t>Vehicle Running / Maintenence</t>
  </si>
  <si>
    <t>Travelling</t>
  </si>
  <si>
    <t>Electricity</t>
  </si>
  <si>
    <t>Water</t>
  </si>
  <si>
    <t>Telephone</t>
  </si>
  <si>
    <t>Medical</t>
  </si>
  <si>
    <t>Educational</t>
  </si>
  <si>
    <t>Club</t>
  </si>
  <si>
    <t>Other Personal / Household Expenses</t>
  </si>
  <si>
    <t>Contribution in Expenses by Family Members [Sum of 18 to 21]</t>
  </si>
  <si>
    <t>CNIC No.</t>
  </si>
  <si>
    <t>WEALTH STATEMENT UNDER SECTION 116 OF THE INCOME TAX ORDINANCE, 2001</t>
  </si>
  <si>
    <t>1/4</t>
  </si>
  <si>
    <t>Residence Address*</t>
  </si>
  <si>
    <t>Business Address*</t>
  </si>
  <si>
    <t>Agricultural Property</t>
  </si>
  <si>
    <t>Agricultural Property [Sum of 1 i to 1 x]</t>
  </si>
  <si>
    <r>
      <t xml:space="preserve">Form
</t>
    </r>
    <r>
      <rPr>
        <i/>
        <sz val="10"/>
        <rFont val="Arial"/>
        <family val="2"/>
        <charset val="1"/>
      </rPr>
      <t>(Irrigated / Unirrigated / Uncultivable)</t>
    </r>
  </si>
  <si>
    <t>Mauza / Village / Chak No.</t>
  </si>
  <si>
    <t>Tehsil</t>
  </si>
  <si>
    <t>District</t>
  </si>
  <si>
    <t>Area
(Acre)</t>
  </si>
  <si>
    <t>Share %</t>
  </si>
  <si>
    <t>Value at Cost</t>
  </si>
  <si>
    <t>i</t>
  </si>
  <si>
    <t>ii</t>
  </si>
  <si>
    <t>iii</t>
  </si>
  <si>
    <t>iv</t>
  </si>
  <si>
    <t>v</t>
  </si>
  <si>
    <t>vi</t>
  </si>
  <si>
    <t>vii</t>
  </si>
  <si>
    <t>viii</t>
  </si>
  <si>
    <t>ix</t>
  </si>
  <si>
    <t>x</t>
  </si>
  <si>
    <t>Residential, Commercial, Industrial Property</t>
  </si>
  <si>
    <r>
      <t xml:space="preserve">Form
</t>
    </r>
    <r>
      <rPr>
        <b/>
        <i/>
        <sz val="8"/>
        <rFont val="Arial"/>
        <family val="2"/>
        <charset val="1"/>
      </rPr>
      <t>(House, Flat, Shop, Plaza, Factory, Workshop, etc.)</t>
    </r>
  </si>
  <si>
    <t>Unit No. / Complex / Street / Block / Sector</t>
  </si>
  <si>
    <t>Area / Locality / Road</t>
  </si>
  <si>
    <t>City</t>
  </si>
  <si>
    <t>Area
(Marla / sq. yd.)</t>
  </si>
  <si>
    <t>Business Capital</t>
  </si>
  <si>
    <t>Enter name, share percentage &amp; capital amount in each AOP</t>
  </si>
  <si>
    <t>Enter consolidated capital amount of all Sole Proprietorships</t>
  </si>
  <si>
    <t>Equipment</t>
  </si>
  <si>
    <t>Equipment, etc. (Non-Business) [Sum of 4 i to 4 iv]</t>
  </si>
  <si>
    <t>Signatures:</t>
  </si>
  <si>
    <t>2/4</t>
  </si>
  <si>
    <t>Animal</t>
  </si>
  <si>
    <t>Animal (Non-Business) [Sum of 5 i to 5 iv]</t>
  </si>
  <si>
    <t>Livestock</t>
  </si>
  <si>
    <t>Pet</t>
  </si>
  <si>
    <t>Unspecified</t>
  </si>
  <si>
    <t>Investment</t>
  </si>
  <si>
    <t>Investment (Non-Business) [Sum of 6 i to 6 xiii]</t>
  </si>
  <si>
    <t>Account / Instrument No.</t>
  </si>
  <si>
    <t>Institution Name / Individual CNIC</t>
  </si>
  <si>
    <t>Account</t>
  </si>
  <si>
    <t>Current</t>
  </si>
  <si>
    <t>Fixed Deposit</t>
  </si>
  <si>
    <t>Profit / Loss Sharing</t>
  </si>
  <si>
    <t>Saving</t>
  </si>
  <si>
    <t>Annuity</t>
  </si>
  <si>
    <t>Bond</t>
  </si>
  <si>
    <t>Certificate</t>
  </si>
  <si>
    <t>Debenture</t>
  </si>
  <si>
    <t>Deposit</t>
  </si>
  <si>
    <t>Term Deposit</t>
  </si>
  <si>
    <t>Fund</t>
  </si>
  <si>
    <t>Instrument</t>
  </si>
  <si>
    <t>Insurance Policy</t>
  </si>
  <si>
    <t>Security</t>
  </si>
  <si>
    <t>xi</t>
  </si>
  <si>
    <t>Stock / Share</t>
  </si>
  <si>
    <t>xii</t>
  </si>
  <si>
    <t>Unit</t>
  </si>
  <si>
    <t>xiii</t>
  </si>
  <si>
    <t>Others</t>
  </si>
  <si>
    <t>Debt (Non-Business) [Sum of 7 i to 7 vii]</t>
  </si>
  <si>
    <t>No.</t>
  </si>
  <si>
    <t>Advance</t>
  </si>
  <si>
    <t>Debt</t>
  </si>
  <si>
    <t>Prepayment</t>
  </si>
  <si>
    <t>Receivable</t>
  </si>
  <si>
    <t>Motor Vehicle</t>
  </si>
  <si>
    <t>Motor Vehicle (Non-Business) [Sum of 8 i to 8 viii]</t>
  </si>
  <si>
    <r>
      <t xml:space="preserve">Form
</t>
    </r>
    <r>
      <rPr>
        <i/>
        <sz val="10"/>
        <rFont val="Arial"/>
        <family val="2"/>
        <charset val="1"/>
      </rPr>
      <t>(Car,Jeep,Motor Cycle,Scooter,Van)</t>
    </r>
  </si>
  <si>
    <t>E&amp;TD Registration No.</t>
  </si>
  <si>
    <t>Maker</t>
  </si>
  <si>
    <t>Capacity</t>
  </si>
  <si>
    <t>3/4</t>
  </si>
  <si>
    <t>Precious Posession</t>
  </si>
  <si>
    <t>Precious Possession [Sum of 9 i to 9 iii]</t>
  </si>
  <si>
    <t>Antique / Artifact</t>
  </si>
  <si>
    <t>Jewelry / Ornament / Metal / Stone</t>
  </si>
  <si>
    <t>Others (Specify)</t>
  </si>
  <si>
    <t>Household Effect</t>
  </si>
  <si>
    <t>Household Effect [Sum of 10 i to 10 iv]</t>
  </si>
  <si>
    <t>Personal Item</t>
  </si>
  <si>
    <t>Personal Item [Sum of 11 i to 11 iv] *</t>
  </si>
  <si>
    <t>Cash</t>
  </si>
  <si>
    <t>Notes &amp; Coins</t>
  </si>
  <si>
    <t>Any Other Asset</t>
  </si>
  <si>
    <t>Assets in Others' Name</t>
  </si>
  <si>
    <t>Assets in Others' Name [Sum of 14 i to 14 iv]</t>
  </si>
  <si>
    <t>Total Assets [Sum of 1 to 14]</t>
  </si>
  <si>
    <t>4/4</t>
  </si>
  <si>
    <t>Loan</t>
  </si>
  <si>
    <t>Creditor's NTN / CNIC</t>
  </si>
  <si>
    <t>Creditor's Name</t>
  </si>
  <si>
    <t>Borrowing</t>
  </si>
  <si>
    <t>Credit</t>
  </si>
  <si>
    <t>Mortgage</t>
  </si>
  <si>
    <t>Overdraft</t>
  </si>
  <si>
    <t>Payable</t>
  </si>
  <si>
    <t>Reconciliation of Net Assets</t>
  </si>
  <si>
    <t>Foreign Remittance</t>
  </si>
  <si>
    <t>Inheritance</t>
  </si>
  <si>
    <t>Gift</t>
  </si>
  <si>
    <t>Gain on Disposal of Assets, excluding Capital Gain on Immovable Property</t>
  </si>
  <si>
    <t>Personal Expenses [Transfer from Sr.1 Annex-F]</t>
  </si>
  <si>
    <t>Loss on Disposal of Assets</t>
  </si>
  <si>
    <t>Disposed Assets</t>
  </si>
  <si>
    <t>as Self / Representative (as defined in section 172 of the Income Tax Ordinance, 2001) of Taxpayer named above, do  hereby  solemnly  declare  that  to  the best of my knowledge &amp; belief the information given in this statement of the assets &amp; liabilities of myself, my spouse(s), minor children &amp; other dependents as on 30.06.2015 &amp; of my personal expenditure for the year ended 30.06.2015 are correct &amp; complete in accordance with the provisions of the Income Tax Ordinance, 2001, Income Tax Rules, 2002.</t>
  </si>
  <si>
    <t>Taxable Income [16-17]*</t>
  </si>
  <si>
    <t>Dividend to a Non-Resident covered under ADDT u/s 150 / u/s 5</t>
  </si>
  <si>
    <t>Royalty / Fee for Technical Services to a Non-Resident covered under ADDT</t>
  </si>
  <si>
    <t>Issuance of Bonus Shares by Companies quoted on Stock Exchange u/s 236M</t>
  </si>
  <si>
    <t>Issuance of Bonus Shares by Companies not quoted on Stock Exchange u/s 236N</t>
  </si>
  <si>
    <t>The following persons are required to furnish a return of income for a tax year:</t>
  </si>
  <si>
    <r>
      <t>(b) E</t>
    </r>
    <r>
      <rPr>
        <sz val="12"/>
        <rFont val="Arial"/>
        <family val="2"/>
      </rPr>
      <t>very person (other than a company) whose taxable income for the year exceeds PKR 400,000;</t>
    </r>
  </si>
  <si>
    <t>(c) Every non-profit organization as defined in clause (36) of section 2;</t>
  </si>
  <si>
    <r>
      <t>(d) Every</t>
    </r>
    <r>
      <rPr>
        <sz val="12"/>
        <rFont val="Arial"/>
        <family val="2"/>
      </rPr>
      <t xml:space="preserve"> welfare institution approved under clause (58) of Part I of the Second Schedule;</t>
    </r>
  </si>
  <si>
    <t>(a) Return on which CNIC is missing or incorrect or invalid;</t>
  </si>
  <si>
    <t>(b) Return on which mandatory fields marked by * are empty;</t>
  </si>
  <si>
    <t>(d) Return which is not filed in the prescribed Form;</t>
  </si>
  <si>
    <t>(c) Return which is not signed by the Taxpayer or his Representative (as defined in section 172 of the Income Tax Ordinance, 2001);</t>
  </si>
  <si>
    <t>(e) Return which is not filed in the prescribed mode.</t>
  </si>
  <si>
    <t>(a) Every company;</t>
  </si>
  <si>
    <t xml:space="preserve">(e) Every person who has been charged to tax in respect of any of the two preceding tax years; </t>
  </si>
  <si>
    <t xml:space="preserve">(f) Every person who claims a loss carried forward under this Ordinance for a tax year; </t>
  </si>
  <si>
    <t>(g) Every person who owns immovable property with a land area of two hundred and fifty square yards or more or owns any flat located in areas falling within the municipal limits existing immediately before the commencement of Local Government laws in the provinces; or areas in a Cantonment; or the Islamabad Capital Territory;</t>
  </si>
  <si>
    <t>(h) Every person who owns immoveable property with a land area of five hundred square yards or more located in a rating area;</t>
  </si>
  <si>
    <t>(i) Every person who owns a flat having covered area of two thousand square feet or more located in a rating area;</t>
  </si>
  <si>
    <t>(j) Every person who owns a motor vehicle having engine capacity above 1000 CC;</t>
  </si>
  <si>
    <t>(k) Every person who has obtained National Tax Number;</t>
  </si>
  <si>
    <t>(m) Every person who is registered with any chamber of commerce and industry or any trade or business association or any market committee or any professional body including Pakistan Engineering Council, Pakistan Medical and Dental Council, Pakistan Bar Council or any Provincial Bar Council, Institute of Chartered Accountants of Pakistan or Institute of Cost and Management Accountants of Pakistan;</t>
  </si>
  <si>
    <t>(n) Every individual whose income under the head Business exceeds PKR 300,000 but does not exceed PKR 400,000 in a tax year.</t>
  </si>
  <si>
    <t>(l) Every person who is the holder of commercial or industrial connection of electricity where the amount of annual bill exceeds rupees five hundred thousand;</t>
  </si>
  <si>
    <t>Payment for Goods u/s 153(1)(a) (ADJUSTABLE TAX ONLY)</t>
  </si>
  <si>
    <t>Electricity Bill of Domestic Consumer u/s 235A</t>
  </si>
  <si>
    <t>Payment for Services u/s 153(1)(b) @1%</t>
  </si>
  <si>
    <t>Payment for Services u/s 153(1)(b) @2%</t>
  </si>
  <si>
    <t>Payment for Services u/s 153(1)(b) @10%</t>
  </si>
  <si>
    <t>Adjustable Tax Collected / Deducted</t>
  </si>
  <si>
    <t>Advance Income Tax</t>
  </si>
  <si>
    <t>Admitted Income Tax</t>
  </si>
  <si>
    <t>WWF</t>
  </si>
  <si>
    <t>Add Backs u/s 34(5) Liabilities allowed Previously as deduction not Paid within three Years</t>
  </si>
  <si>
    <t>Add Backs Provision for Diminution in Value of Investment</t>
  </si>
  <si>
    <t>Add Backs u/s 21(b) Amount of Tax Deducted at Source</t>
  </si>
  <si>
    <t>Tax Amortization for Current Year</t>
  </si>
  <si>
    <t>Tax Depreciation / Initial Allowance for Current Year</t>
  </si>
  <si>
    <t>Unabsorbed Tax Depreciation for Previous Years</t>
  </si>
  <si>
    <t>Pre-Commencement Expenditure / Deferred Cost</t>
  </si>
  <si>
    <t>Remaining Useful Life</t>
  </si>
  <si>
    <t>Total Liabilities [=16]</t>
  </si>
  <si>
    <t>Increase / Decrease in Assets [18-19]</t>
  </si>
  <si>
    <t>Inflows [Sum of 21 i to 21 x]</t>
  </si>
  <si>
    <t>Outflows [Sum of 23 i to 23 iii]</t>
  </si>
  <si>
    <t>Difference of Minimum Tax Chargeable on Electricity Bill u/s 235</t>
  </si>
  <si>
    <t>Difference of Minimum Tax Chargeable u/s 113</t>
  </si>
  <si>
    <t>Statement of Affairs / Balance Sheet</t>
  </si>
  <si>
    <t>Income / (Loss) from Business before adjustment of Admissible Depreciation / Initial Allowance / Amortization for current / previous years</t>
  </si>
  <si>
    <t>as Self / Representative (as defined in section 172 of the Income Tax Ordinance, 2001) of the Taxpayer named above, do solemnly declare that to the best of my knowledge &amp; belief the information given in this Return / Statement u/s 115(4) are correct &amp; complete in accordance with the provisions of the Income Tax Ordinance, 2001 &amp; Income Tax Rules, 2002.</t>
  </si>
  <si>
    <t>Other Revenues [Sum of 19 to 21]</t>
  </si>
  <si>
    <t>Accounting Profit / (Loss) [17+18-22]</t>
  </si>
  <si>
    <t>Accounting (Loss) on Sale of Intangibles</t>
  </si>
  <si>
    <t>Accounting (Loss) on Sale of Assets</t>
  </si>
  <si>
    <t>Income from Business</t>
  </si>
  <si>
    <t>Inadmissible Deductions [Sum of 2 to 28]</t>
  </si>
  <si>
    <t>Admissible Deductions [Sum of 30 to 39]</t>
  </si>
  <si>
    <t>Adjustments in Income Declared as per Return for the year</t>
  </si>
  <si>
    <t>Income Attributable to Receipts, etc. Declared as per Return for the year subject to Final / Fixed Tax</t>
  </si>
  <si>
    <t>Net Assets Previous Year</t>
  </si>
  <si>
    <t>Donation, Zakat, Annuity, Profit on Debt, Life Insurance Premium, etc.</t>
  </si>
  <si>
    <t>Functions / Gatherings</t>
  </si>
  <si>
    <t>Asset Insurance / Security</t>
  </si>
  <si>
    <t>Import of Edible Oil u/s 148 @5.5%</t>
  </si>
  <si>
    <t>Pre-Commencement Expenditure</t>
  </si>
  <si>
    <t>Turnover / Tax Chargeable u/s 113 @1%</t>
  </si>
  <si>
    <t>Turnover / Tax Chargeable u/s 113 @0.5%</t>
  </si>
  <si>
    <t>Turnover / Tax Chargeable u/s 113 @0.25%</t>
  </si>
  <si>
    <t>Turnover / Tax Chargeable u/s 113 @0.2%</t>
  </si>
  <si>
    <t>Tax Credits</t>
  </si>
  <si>
    <t>Share in untaxed Income from AOP</t>
  </si>
  <si>
    <t>Gains / (Loss) from Capital Assets</t>
  </si>
  <si>
    <t>Capital Gains on Securities u/s 37A @12.5%</t>
  </si>
  <si>
    <t>Capital Gains on Securities u/s 37A @10%</t>
  </si>
  <si>
    <t>Capital Gains on Securities u/s 37A @0%</t>
  </si>
  <si>
    <t>Capital Gains on Immovable Property u/s 37(1A) @10%</t>
  </si>
  <si>
    <t>Capital Gains on Immovable Property u/s 37(1A) @5%</t>
  </si>
  <si>
    <t>Capital Gains on Immovable Property u/s 37(1A) @0%</t>
  </si>
  <si>
    <t>Purchase of International Air Ticket u/s 236L</t>
  </si>
  <si>
    <t>Add Backs Accounting Depreciation</t>
  </si>
  <si>
    <t>Add Backs u/s 21(i) Provision for Reserves / Funds / Amount carried to Reserves / Funds or Capitalised</t>
  </si>
  <si>
    <t>Gross Revenue (excluding Sales Tax, Federal Excise)</t>
  </si>
  <si>
    <t>Assets Transferred / Sold / Gifted / Donated during the year [Sum of 25 i to 25 ii]</t>
  </si>
  <si>
    <t>value of perquisites, 1/10 of goodwill from tenant, 1/10 of goodwill on vacating possession of property, repairs allowance, admissible / inadmissible deductions, brought forward losses, unabsorbed depreciation / amortization</t>
  </si>
  <si>
    <t>21 iv</t>
  </si>
  <si>
    <t>Income declared as per Return for the year subject to normal tax</t>
  </si>
  <si>
    <t>Income declared as per Return for the year exempt from tax</t>
  </si>
  <si>
    <t>Net Assets Current Year [15-17]</t>
  </si>
  <si>
    <t>Commercial, Industrial, Residential Property (Non-Business) [Sum of 2 i to 2 x]</t>
  </si>
  <si>
    <t>Cash (Non-business) [Sum of 12 i to 12 x]</t>
  </si>
  <si>
    <t>Any Other Asset [Sum of 13 i to 13 iv]</t>
  </si>
  <si>
    <t>Credit (Non-Business) [Sum of 16 i to 16 viii]</t>
  </si>
  <si>
    <t>Personal Expenses [Sum of 2 to 16 minus 17]</t>
  </si>
  <si>
    <t>Agriculture Income Tax</t>
  </si>
  <si>
    <r>
      <t>Net Revenue (excluding Sales Tax, Federal Excise, Brokerage, Commission, Discount, Freight Outward)</t>
    </r>
    <r>
      <rPr>
        <b/>
        <sz val="9"/>
        <rFont val="Arial"/>
        <family val="2"/>
        <charset val="1"/>
      </rPr>
      <t xml:space="preserve"> [2-3]</t>
    </r>
  </si>
  <si>
    <t>Unreconciled Amount [21-22-23]</t>
  </si>
  <si>
    <t>Land</t>
  </si>
  <si>
    <t>Plant / Machinery / Equipment / Furniture (including fittings)</t>
  </si>
  <si>
    <t>Total Assets [Sum of 52 to 57]</t>
  </si>
  <si>
    <t>Total Equity / Liabilities [Sum of 59 to 61]</t>
  </si>
  <si>
    <t>Electricity Bill of Commercial Consumer u/s 235</t>
  </si>
  <si>
    <t>Electricity Bill of Industrial Consumer u/s 235</t>
  </si>
  <si>
    <t>Withdrawal from Pension Fund u/s 156B</t>
  </si>
  <si>
    <t>Super Tax</t>
  </si>
  <si>
    <t>Normal Income Tax</t>
  </si>
  <si>
    <t>Import u/s 148 @5.5%</t>
  </si>
  <si>
    <t>Motor Vehicle Registration Fee u/s 231B(1)</t>
  </si>
  <si>
    <t>Motor Vehicle Transfer Fee u/s 231B(2)</t>
  </si>
  <si>
    <t>Motor Vehicle Sale u/s 231B(3)</t>
  </si>
  <si>
    <t>Value of Shares traded through a member of a Stock exchange u/s 233A (1)(a)</t>
  </si>
  <si>
    <t>Value of Shares traded through a member of a Stock exchange u/s 233A (1)(b)</t>
  </si>
  <si>
    <t>Goods Transport Public Vehicle Tax u/s 234</t>
  </si>
  <si>
    <t>Passenger Transport Public Vehicle Tax u/s 234</t>
  </si>
  <si>
    <t>Private Vehicle Tax u/s 234</t>
  </si>
  <si>
    <t>Telephone Bill u/s 236(1)(a)</t>
  </si>
  <si>
    <t>Cellphone Bill u/s 236(1)(a)</t>
  </si>
  <si>
    <t>Prepaid Telephone Card u/s 236(1)(b)</t>
  </si>
  <si>
    <t>Purchase of Fertilizer by Distributors / Dealers / Wholesalers u/s 236G</t>
  </si>
  <si>
    <t>Purchase of other commodities by Distributors / Dealers / Wholesalers u/s 236G</t>
  </si>
  <si>
    <t>Phone Unit u/s 236(1)(c)</t>
  </si>
  <si>
    <t>Profit on Debt u/s 151 from NSC / PO Deposits</t>
  </si>
  <si>
    <t>Profit on Debt u/s 151 from Government Securities</t>
  </si>
  <si>
    <t>Royalty / Fee for Technical Services to a Non-Resident u/s 152(1) / Division IV, Part I, 1st Schedule</t>
  </si>
  <si>
    <t>Payment for Contracts for Construction, Assembly or Installation to a Non-Resident u/s 152(1A)(a) / Division II, Part III, 1st Schedule</t>
  </si>
  <si>
    <t>Payment for Services, Contracts to a Non-Resident u/s 152(1A)(b) / Division II, Part III, 1st Schedule</t>
  </si>
  <si>
    <t>Fee for Advertisement Services to a Non-Resident u/s 152(1A)(c) / Division II, Part III, 1st Schedule</t>
  </si>
  <si>
    <t>Insurance / Reinsurance Premium to a Non-Resident u/s 152(1AA) / Division II, Part III, 1st Schedule</t>
  </si>
  <si>
    <t>Fee for Advertisement Services to a Non-Resident u/s 152(1AAA) / Division II, Part III, 1st Schedule</t>
  </si>
  <si>
    <t>Profit on Debt u/s 152(2) / u/c (5A), Part II, 2nd Schedule</t>
  </si>
  <si>
    <t>Payment for Goods, Services, Contracts, Rent, etc. to a Non-Resident covered under ADDT</t>
  </si>
  <si>
    <t>Prize on Prize Bond u/s 156</t>
  </si>
  <si>
    <t>Winnings from Crossword Puzzle u/s 156</t>
  </si>
  <si>
    <t>Winnings from Raffle u/s 156</t>
  </si>
  <si>
    <t>Winnings from Lottery u/s 156</t>
  </si>
  <si>
    <t>Winnings from Quiz u/s 156</t>
  </si>
  <si>
    <t>Winnings from Sale Promotion u/s 156</t>
  </si>
  <si>
    <t>Brokerage / Commission u/s 233 @7.5%</t>
  </si>
  <si>
    <t>Brokerage / Commission u/s 233 @12%</t>
  </si>
  <si>
    <t>Individuals, including members of AOPs or directors of Companies must file Wealth Statement.</t>
  </si>
  <si>
    <t>Electronically at FBR Portal (https://iris.fbr.gov.pk/infosys/public/txplogin.xhtml) which is mandatory for all Companies, AOPs, Sales Tax Registered Persons, Refund Claimants &amp; Individuals having income under the head Salary. However, all others are also encouraged to  electronically file Return;</t>
  </si>
  <si>
    <t>Value of Shares traded by a member of a Stock exchange u/s 233A (1)(c)</t>
  </si>
  <si>
    <t>Commission / Discount on petroleum products u/s 156A</t>
  </si>
  <si>
    <t>CNG Station Gas Bill u/s 234A</t>
  </si>
  <si>
    <t>Difference of Minimum Tax Chargeable u/s 148(8) / 153(3)(b)</t>
  </si>
  <si>
    <t>Profit on Debt u/s 151 from Bank Accounts / Deposits</t>
  </si>
  <si>
    <t>Profit on Debt u/s 151 from Others</t>
  </si>
  <si>
    <t>Management, Administrative, Selling &amp; Financial Expenses [Sum of 23 to 42]</t>
  </si>
  <si>
    <t>1/5th of Rent of Building for Repairs [(2+3+4)*20%]</t>
  </si>
  <si>
    <r>
      <t xml:space="preserve">1/5th of Rent of Building for Repairs </t>
    </r>
    <r>
      <rPr>
        <b/>
        <sz val="9"/>
        <rFont val="Arial"/>
        <family val="2"/>
        <charset val="1"/>
      </rPr>
      <t>[(3+4+5)*20%]</t>
    </r>
  </si>
  <si>
    <t>Tax Paid [Sr.38 Col. B+Sr.39 Col. B+Sr.46 Col. B+Sr.1 Col.B Annex-A]</t>
  </si>
  <si>
    <t>Refundable Income Tax [23-37 if &lt;0]</t>
  </si>
  <si>
    <t>Demanded Income Tax [23-37 if &gt;0]</t>
  </si>
  <si>
    <t>Refund Adjustment of Other Year(s) against Demand of this Year [= 41]</t>
  </si>
  <si>
    <t>Dividend u/s 150 @7.5%</t>
  </si>
  <si>
    <t>Dividend u/s 150 @10%</t>
  </si>
  <si>
    <t>Dividend u/s 150 @ 12.50%</t>
  </si>
  <si>
    <t>Final / Fixed / Minimum / Average / Relevant / Reduced Income Tax [Sum of 47 to 107]</t>
  </si>
  <si>
    <t>Adjustment of Minimum Tax Paid u/s 113 in earlier Year(s) [&lt;= (24-25-26-27+28)]</t>
  </si>
  <si>
    <t>Refund Adjustment of Other Year(s) against Demand of this Year [=30]</t>
  </si>
  <si>
    <t>Tax Chargeable [Col.C 22-23-24-25+26]</t>
  </si>
  <si>
    <t>Tax Paid [Sr.28 Col. B+Sr.29 Col. B+Sr.35 Col. B+Sr.1 Col.B Annex-A]</t>
  </si>
  <si>
    <t>Refundable Income Tax [21-27 if &lt;0]</t>
  </si>
  <si>
    <t>Demanded Income Tax [21-27 if &gt;0]</t>
  </si>
  <si>
    <t>Final / Fixed / Minimum / Average / Relevant / Reduced Income Tax [Sum of 36 to 56]</t>
  </si>
  <si>
    <t>Adjustable Tax [Sum of 2 to 42] [Col.B Add to Col.B Sr.37 of Return]</t>
  </si>
  <si>
    <t>Minimum Tax Chargeable [Col.E Sum of 2 to 6 Transfer to Sr.28 of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</si>
</sst>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_-;_-@_-"/>
    <numFmt numFmtId="165" formatCode="_(* #,##0.00_);_(* \(#,##0.00\);_(* \-??_);_(@_)"/>
    <numFmt numFmtId="166" formatCode="00000000"/>
    <numFmt numFmtId="167" formatCode="_(* #,##0_);_(* \(#,##0\);_(* \-??_);_(@_)"/>
    <numFmt numFmtId="168" formatCode="d\-mmm\-yyyy;@"/>
    <numFmt numFmtId="169" formatCode="0.000"/>
  </numFmts>
  <fonts count="33" x14ac:knownFonts="1">
    <font>
      <sz val="10"/>
      <name val="Arial"/>
      <family val="2"/>
    </font>
    <font>
      <sz val="11"/>
      <color theme="1"/>
      <name val="Calibri"/>
      <family val="2"/>
      <scheme val="minor"/>
    </font>
    <font>
      <sz val="10"/>
      <name val="Arial"/>
      <family val="2"/>
      <charset val="1"/>
    </font>
    <font>
      <strike/>
      <sz val="10"/>
      <name val="Arial"/>
      <family val="2"/>
      <charset val="1"/>
    </font>
    <font>
      <sz val="12"/>
      <color indexed="8"/>
      <name val="Calibri"/>
      <family val="2"/>
      <charset val="1"/>
    </font>
    <font>
      <b/>
      <sz val="12"/>
      <color indexed="8"/>
      <name val="Arial"/>
      <family val="2"/>
      <charset val="1"/>
    </font>
    <font>
      <sz val="12"/>
      <color indexed="8"/>
      <name val="Arial"/>
      <family val="2"/>
      <charset val="1"/>
    </font>
    <font>
      <sz val="12"/>
      <name val="Arial"/>
      <family val="2"/>
      <charset val="1"/>
    </font>
    <font>
      <b/>
      <sz val="10"/>
      <name val="Arial"/>
      <family val="2"/>
      <charset val="1"/>
    </font>
    <font>
      <b/>
      <sz val="11"/>
      <name val="Arial"/>
      <family val="2"/>
      <charset val="1"/>
    </font>
    <font>
      <b/>
      <sz val="12"/>
      <name val="Arial"/>
      <family val="2"/>
      <charset val="1"/>
    </font>
    <font>
      <b/>
      <sz val="10"/>
      <color indexed="55"/>
      <name val="Arial"/>
      <family val="2"/>
      <charset val="1"/>
    </font>
    <font>
      <b/>
      <sz val="9"/>
      <name val="Arial"/>
      <family val="2"/>
      <charset val="1"/>
    </font>
    <font>
      <sz val="10"/>
      <color indexed="55"/>
      <name val="Arial"/>
      <family val="2"/>
      <charset val="1"/>
    </font>
    <font>
      <b/>
      <sz val="10"/>
      <color indexed="9"/>
      <name val="Arial"/>
      <family val="2"/>
      <charset val="1"/>
    </font>
    <font>
      <sz val="10"/>
      <color indexed="9"/>
      <name val="Arial"/>
      <family val="2"/>
      <charset val="1"/>
    </font>
    <font>
      <sz val="20"/>
      <name val="Calibri"/>
      <family val="2"/>
      <charset val="1"/>
    </font>
    <font>
      <sz val="9"/>
      <name val="Arial"/>
      <family val="2"/>
      <charset val="1"/>
    </font>
    <font>
      <sz val="10"/>
      <color indexed="10"/>
      <name val="Arial"/>
      <family val="2"/>
      <charset val="1"/>
    </font>
    <font>
      <b/>
      <sz val="10"/>
      <color indexed="10"/>
      <name val="Arial"/>
      <family val="2"/>
      <charset val="1"/>
    </font>
    <font>
      <sz val="10"/>
      <color indexed="17"/>
      <name val="Arial"/>
      <family val="2"/>
      <charset val="1"/>
    </font>
    <font>
      <sz val="10"/>
      <color indexed="30"/>
      <name val="Arial"/>
      <family val="2"/>
      <charset val="1"/>
    </font>
    <font>
      <i/>
      <sz val="10"/>
      <name val="Arial"/>
      <family val="2"/>
      <charset val="1"/>
    </font>
    <font>
      <b/>
      <sz val="8"/>
      <name val="Arial"/>
      <family val="2"/>
      <charset val="1"/>
    </font>
    <font>
      <b/>
      <sz val="10"/>
      <color indexed="8"/>
      <name val="Arial"/>
      <family val="2"/>
      <charset val="1"/>
    </font>
    <font>
      <b/>
      <i/>
      <sz val="10"/>
      <name val="Arial"/>
      <family val="2"/>
      <charset val="1"/>
    </font>
    <font>
      <b/>
      <i/>
      <sz val="8"/>
      <name val="Arial"/>
      <family val="2"/>
      <charset val="1"/>
    </font>
    <font>
      <sz val="8"/>
      <name val="Arial"/>
      <family val="2"/>
    </font>
    <font>
      <sz val="10"/>
      <name val="Arial"/>
      <family val="2"/>
    </font>
    <font>
      <sz val="12"/>
      <name val="Arial"/>
      <family val="2"/>
    </font>
    <font>
      <sz val="12"/>
      <color rgb="FF000000"/>
      <name val="Arial"/>
      <family val="2"/>
    </font>
    <font>
      <b/>
      <sz val="10"/>
      <name val="Arial"/>
      <family val="2"/>
    </font>
    <font>
      <sz val="9"/>
      <name val="Arial"/>
      <family val="2"/>
    </font>
  </fonts>
  <fills count="9">
    <fill>
      <patternFill patternType="none"/>
    </fill>
    <fill>
      <patternFill patternType="gray125"/>
    </fill>
    <fill>
      <patternFill patternType="solid">
        <fgColor indexed="9"/>
        <bgColor indexed="26"/>
      </patternFill>
    </fill>
    <fill>
      <patternFill patternType="solid">
        <fgColor indexed="43"/>
        <bgColor indexed="26"/>
      </patternFill>
    </fill>
    <fill>
      <patternFill patternType="solid">
        <fgColor theme="0"/>
        <bgColor indexed="26"/>
      </patternFill>
    </fill>
    <fill>
      <patternFill patternType="solid">
        <fgColor theme="0"/>
        <bgColor indexed="60"/>
      </patternFill>
    </fill>
    <fill>
      <patternFill patternType="solid">
        <fgColor theme="0"/>
        <bgColor indexed="64"/>
      </patternFill>
    </fill>
    <fill>
      <patternFill patternType="solid">
        <fgColor theme="0"/>
        <bgColor indexed="23"/>
      </patternFill>
    </fill>
    <fill>
      <patternFill patternType="solid">
        <fgColor rgb="FFFFFF99"/>
        <bgColor indexed="26"/>
      </patternFill>
    </fill>
  </fills>
  <borders count="2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diagonal/>
    </border>
    <border>
      <left/>
      <right style="thin">
        <color indexed="64"/>
      </right>
      <top/>
      <bottom/>
      <diagonal/>
    </border>
    <border>
      <left style="thin">
        <color indexed="64"/>
      </left>
      <right style="thin">
        <color indexed="8"/>
      </right>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right style="thin">
        <color indexed="64"/>
      </right>
      <top style="thin">
        <color indexed="8"/>
      </top>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s>
  <cellStyleXfs count="15">
    <xf numFmtId="0" fontId="0" fillId="0" borderId="0"/>
    <xf numFmtId="165" fontId="28" fillId="0" borderId="0" applyFill="0" applyBorder="0" applyAlignment="0" applyProtection="0"/>
    <xf numFmtId="164" fontId="28" fillId="0" borderId="0" applyFill="0" applyBorder="0" applyAlignment="0" applyProtection="0"/>
    <xf numFmtId="164" fontId="28" fillId="0" borderId="0" applyFill="0" applyBorder="0" applyAlignment="0" applyProtection="0"/>
    <xf numFmtId="164" fontId="28" fillId="0" borderId="0" applyFill="0" applyBorder="0" applyAlignment="0" applyProtection="0"/>
    <xf numFmtId="165" fontId="28"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1" applyFill="0" applyAlignment="0" applyProtection="0"/>
    <xf numFmtId="0" fontId="1" fillId="0" borderId="0"/>
  </cellStyleXfs>
  <cellXfs count="517">
    <xf numFmtId="0" fontId="0" fillId="0" borderId="0" xfId="0"/>
    <xf numFmtId="0" fontId="4" fillId="0" borderId="0" xfId="0" applyFont="1" applyAlignment="1" applyProtection="1">
      <alignment horizontal="center"/>
    </xf>
    <xf numFmtId="0" fontId="4" fillId="0" borderId="0" xfId="0" applyFont="1" applyAlignment="1" applyProtection="1"/>
    <xf numFmtId="0" fontId="5" fillId="0" borderId="2" xfId="0" applyFont="1" applyBorder="1" applyAlignment="1" applyProtection="1">
      <alignment horizontal="center" wrapText="1"/>
    </xf>
    <xf numFmtId="0" fontId="6" fillId="0" borderId="1" xfId="0" applyFont="1" applyBorder="1" applyAlignment="1" applyProtection="1">
      <alignment horizontal="center" wrapText="1"/>
    </xf>
    <xf numFmtId="0" fontId="7" fillId="0" borderId="1" xfId="6" applyFont="1" applyFill="1" applyBorder="1" applyAlignment="1" applyProtection="1">
      <alignment horizontal="center" wrapText="1"/>
    </xf>
    <xf numFmtId="0" fontId="4" fillId="0" borderId="0" xfId="0" applyFont="1" applyAlignment="1" applyProtection="1">
      <alignment wrapText="1"/>
    </xf>
    <xf numFmtId="0" fontId="2" fillId="2" borderId="0" xfId="6" applyFont="1" applyFill="1" applyBorder="1" applyAlignment="1" applyProtection="1"/>
    <xf numFmtId="0" fontId="2" fillId="2" borderId="0" xfId="6" applyFont="1" applyFill="1" applyBorder="1" applyAlignment="1" applyProtection="1">
      <alignment horizontal="center"/>
    </xf>
    <xf numFmtId="3" fontId="2" fillId="2" borderId="0" xfId="6" applyNumberFormat="1" applyFont="1" applyFill="1" applyBorder="1" applyAlignment="1" applyProtection="1">
      <alignment horizontal="right"/>
    </xf>
    <xf numFmtId="49" fontId="8" fillId="2" borderId="0" xfId="6" applyNumberFormat="1" applyFont="1" applyFill="1" applyBorder="1" applyAlignment="1" applyProtection="1">
      <alignment horizontal="center"/>
    </xf>
    <xf numFmtId="0" fontId="2" fillId="2" borderId="0" xfId="6" applyNumberFormat="1" applyFont="1" applyFill="1" applyBorder="1" applyAlignment="1" applyProtection="1"/>
    <xf numFmtId="0" fontId="8" fillId="2" borderId="1" xfId="6" applyFont="1" applyFill="1" applyBorder="1" applyAlignment="1" applyProtection="1">
      <alignment horizontal="center"/>
    </xf>
    <xf numFmtId="0" fontId="8" fillId="2" borderId="0" xfId="6" applyFont="1" applyFill="1" applyBorder="1" applyAlignment="1" applyProtection="1"/>
    <xf numFmtId="1" fontId="2" fillId="2" borderId="0" xfId="6" applyNumberFormat="1" applyFont="1" applyFill="1" applyBorder="1" applyAlignment="1" applyProtection="1"/>
    <xf numFmtId="0" fontId="9" fillId="2" borderId="1" xfId="6" applyFont="1" applyFill="1" applyBorder="1" applyAlignment="1" applyProtection="1">
      <alignment horizontal="center"/>
    </xf>
    <xf numFmtId="0" fontId="8" fillId="3" borderId="1" xfId="6" applyFont="1" applyFill="1" applyBorder="1" applyAlignment="1" applyProtection="1">
      <alignment horizontal="center"/>
      <protection locked="0"/>
    </xf>
    <xf numFmtId="0" fontId="8" fillId="2" borderId="0" xfId="6" applyFont="1" applyFill="1" applyAlignment="1" applyProtection="1">
      <alignment horizontal="center"/>
    </xf>
    <xf numFmtId="0" fontId="11" fillId="2" borderId="0" xfId="6" applyFont="1" applyFill="1" applyAlignment="1" applyProtection="1">
      <alignment horizontal="center"/>
    </xf>
    <xf numFmtId="166" fontId="8" fillId="3" borderId="1" xfId="6" applyNumberFormat="1" applyFont="1" applyFill="1" applyBorder="1" applyAlignment="1" applyProtection="1">
      <alignment horizontal="center"/>
      <protection locked="0"/>
    </xf>
    <xf numFmtId="0" fontId="2" fillId="2" borderId="1" xfId="6" applyFont="1" applyFill="1" applyBorder="1" applyAlignment="1" applyProtection="1">
      <alignment horizontal="center" wrapText="1"/>
    </xf>
    <xf numFmtId="0" fontId="8" fillId="0" borderId="1" xfId="6" applyFont="1" applyFill="1" applyBorder="1" applyAlignment="1" applyProtection="1">
      <alignment horizontal="center"/>
    </xf>
    <xf numFmtId="49" fontId="8" fillId="2" borderId="1" xfId="6" applyNumberFormat="1" applyFont="1" applyFill="1" applyBorder="1" applyAlignment="1" applyProtection="1">
      <alignment horizontal="center" wrapText="1"/>
    </xf>
    <xf numFmtId="167" fontId="12" fillId="0" borderId="1" xfId="1" applyNumberFormat="1" applyFont="1" applyFill="1" applyBorder="1" applyAlignment="1" applyProtection="1">
      <alignment horizontal="center" vertical="center" wrapText="1"/>
    </xf>
    <xf numFmtId="0" fontId="12" fillId="2" borderId="1" xfId="6" applyFont="1" applyFill="1" applyBorder="1" applyAlignment="1" applyProtection="1">
      <alignment horizontal="center" wrapText="1"/>
    </xf>
    <xf numFmtId="0" fontId="2" fillId="2" borderId="0" xfId="6" applyFont="1" applyFill="1" applyAlignment="1" applyProtection="1">
      <alignment horizontal="center" wrapText="1"/>
    </xf>
    <xf numFmtId="0" fontId="2" fillId="2" borderId="1" xfId="6" applyFont="1" applyFill="1" applyBorder="1" applyAlignment="1" applyProtection="1">
      <alignment horizontal="center"/>
    </xf>
    <xf numFmtId="0" fontId="8" fillId="2" borderId="1" xfId="6" applyFont="1" applyFill="1" applyBorder="1" applyAlignment="1" applyProtection="1">
      <alignment horizontal="center" wrapText="1"/>
    </xf>
    <xf numFmtId="167" fontId="8" fillId="2" borderId="1" xfId="1" applyNumberFormat="1" applyFont="1" applyFill="1" applyBorder="1" applyAlignment="1" applyProtection="1"/>
    <xf numFmtId="3" fontId="2" fillId="2" borderId="0" xfId="6" applyNumberFormat="1" applyFont="1" applyFill="1" applyBorder="1" applyAlignment="1" applyProtection="1"/>
    <xf numFmtId="0" fontId="2" fillId="2" borderId="1" xfId="6" applyFont="1" applyFill="1" applyBorder="1" applyAlignment="1" applyProtection="1">
      <alignment horizontal="left" indent="1"/>
    </xf>
    <xf numFmtId="0" fontId="8" fillId="2" borderId="1" xfId="6" applyNumberFormat="1" applyFont="1" applyFill="1" applyBorder="1" applyAlignment="1" applyProtection="1">
      <alignment horizontal="center"/>
    </xf>
    <xf numFmtId="167" fontId="2" fillId="3" borderId="1" xfId="1" applyNumberFormat="1" applyFont="1" applyFill="1" applyBorder="1" applyAlignment="1" applyProtection="1">
      <protection locked="0"/>
    </xf>
    <xf numFmtId="167" fontId="2" fillId="2" borderId="1" xfId="1" applyNumberFormat="1" applyFont="1" applyFill="1" applyBorder="1" applyAlignment="1" applyProtection="1"/>
    <xf numFmtId="0" fontId="8" fillId="2" borderId="1" xfId="6" applyFont="1" applyFill="1" applyBorder="1" applyAlignment="1" applyProtection="1">
      <alignment textRotation="90"/>
    </xf>
    <xf numFmtId="49" fontId="8" fillId="2" borderId="1" xfId="6" applyNumberFormat="1" applyFont="1" applyFill="1" applyBorder="1" applyAlignment="1" applyProtection="1">
      <alignment horizontal="center"/>
    </xf>
    <xf numFmtId="167" fontId="8" fillId="3" borderId="1" xfId="1" applyNumberFormat="1" applyFont="1" applyFill="1" applyBorder="1" applyAlignment="1" applyProtection="1">
      <protection locked="0"/>
    </xf>
    <xf numFmtId="0" fontId="2" fillId="2" borderId="0" xfId="6" applyFont="1" applyFill="1" applyBorder="1" applyAlignment="1" applyProtection="1">
      <alignment horizontal="left"/>
    </xf>
    <xf numFmtId="0" fontId="2" fillId="2" borderId="0" xfId="6" applyNumberFormat="1" applyFont="1" applyFill="1" applyBorder="1" applyAlignment="1" applyProtection="1">
      <alignment horizontal="left"/>
    </xf>
    <xf numFmtId="167" fontId="8" fillId="2" borderId="1" xfId="1" applyNumberFormat="1" applyFont="1" applyFill="1" applyBorder="1" applyAlignment="1" applyProtection="1">
      <alignment horizontal="center"/>
    </xf>
    <xf numFmtId="0" fontId="8" fillId="2" borderId="0" xfId="6" applyFont="1" applyFill="1" applyBorder="1" applyAlignment="1" applyProtection="1">
      <alignment horizontal="center"/>
    </xf>
    <xf numFmtId="3" fontId="8" fillId="2" borderId="0" xfId="6" applyNumberFormat="1" applyFont="1" applyFill="1" applyBorder="1" applyAlignment="1" applyProtection="1">
      <alignment horizontal="center"/>
    </xf>
    <xf numFmtId="0" fontId="8" fillId="2" borderId="0" xfId="6" applyNumberFormat="1" applyFont="1" applyFill="1" applyBorder="1" applyAlignment="1" applyProtection="1">
      <alignment horizontal="center"/>
    </xf>
    <xf numFmtId="167" fontId="2" fillId="3" borderId="1" xfId="1" applyNumberFormat="1" applyFont="1" applyFill="1" applyBorder="1" applyAlignment="1" applyProtection="1">
      <alignment wrapText="1"/>
      <protection locked="0"/>
    </xf>
    <xf numFmtId="3" fontId="2" fillId="2" borderId="0" xfId="6" applyNumberFormat="1" applyFont="1" applyFill="1" applyBorder="1" applyAlignment="1" applyProtection="1">
      <alignment horizontal="center"/>
    </xf>
    <xf numFmtId="167" fontId="2" fillId="3" borderId="1" xfId="5" applyNumberFormat="1" applyFont="1" applyFill="1" applyBorder="1" applyAlignment="1" applyProtection="1">
      <alignment wrapText="1"/>
      <protection locked="0"/>
    </xf>
    <xf numFmtId="167" fontId="13" fillId="2" borderId="0" xfId="6" applyNumberFormat="1" applyFont="1" applyFill="1" applyBorder="1" applyAlignment="1" applyProtection="1"/>
    <xf numFmtId="167" fontId="14" fillId="2" borderId="1" xfId="1" applyNumberFormat="1" applyFont="1" applyFill="1" applyBorder="1" applyAlignment="1" applyProtection="1"/>
    <xf numFmtId="0" fontId="2" fillId="2" borderId="0" xfId="6" applyFont="1" applyFill="1" applyBorder="1" applyAlignment="1" applyProtection="1">
      <alignment shrinkToFit="1"/>
    </xf>
    <xf numFmtId="0" fontId="16" fillId="3" borderId="1" xfId="6" applyFont="1" applyFill="1" applyBorder="1" applyAlignment="1" applyProtection="1">
      <alignment horizontal="right"/>
      <protection locked="0"/>
    </xf>
    <xf numFmtId="0" fontId="15" fillId="2" borderId="1" xfId="1" applyNumberFormat="1" applyFont="1" applyFill="1" applyBorder="1" applyAlignment="1" applyProtection="1">
      <protection locked="0"/>
    </xf>
    <xf numFmtId="167" fontId="2" fillId="0" borderId="1" xfId="1" applyNumberFormat="1" applyFont="1" applyFill="1" applyBorder="1" applyAlignment="1" applyProtection="1">
      <alignment shrinkToFit="1"/>
    </xf>
    <xf numFmtId="167" fontId="2" fillId="3" borderId="1" xfId="1" applyNumberFormat="1" applyFont="1" applyFill="1" applyBorder="1" applyAlignment="1" applyProtection="1">
      <alignment shrinkToFit="1"/>
      <protection locked="0"/>
    </xf>
    <xf numFmtId="0" fontId="8" fillId="2" borderId="4" xfId="6" applyNumberFormat="1" applyFont="1" applyFill="1" applyBorder="1" applyAlignment="1" applyProtection="1">
      <alignment vertical="center" textRotation="90" wrapText="1"/>
    </xf>
    <xf numFmtId="167" fontId="8" fillId="2" borderId="1" xfId="1" applyNumberFormat="1" applyFont="1" applyFill="1" applyBorder="1" applyAlignment="1" applyProtection="1">
      <alignment horizontal="center" wrapText="1"/>
    </xf>
    <xf numFmtId="0" fontId="8" fillId="2" borderId="7" xfId="6" applyNumberFormat="1" applyFont="1" applyFill="1" applyBorder="1" applyAlignment="1" applyProtection="1">
      <alignment horizontal="center"/>
    </xf>
    <xf numFmtId="167" fontId="8" fillId="2" borderId="1" xfId="1" applyNumberFormat="1" applyFont="1" applyFill="1" applyBorder="1" applyAlignment="1" applyProtection="1">
      <alignment wrapText="1"/>
    </xf>
    <xf numFmtId="167" fontId="2" fillId="3" borderId="1" xfId="1" applyNumberFormat="1" applyFont="1" applyFill="1" applyBorder="1" applyAlignment="1" applyProtection="1">
      <alignment horizontal="right"/>
      <protection locked="0"/>
    </xf>
    <xf numFmtId="0" fontId="2" fillId="0" borderId="0" xfId="6" applyFont="1" applyAlignment="1" applyProtection="1"/>
    <xf numFmtId="0" fontId="8" fillId="2" borderId="2" xfId="6" applyFont="1" applyFill="1" applyBorder="1" applyAlignment="1" applyProtection="1">
      <alignment textRotation="90"/>
    </xf>
    <xf numFmtId="0" fontId="2" fillId="0" borderId="8" xfId="6" applyFont="1" applyFill="1" applyBorder="1" applyAlignment="1" applyProtection="1">
      <alignment horizontal="center"/>
    </xf>
    <xf numFmtId="0" fontId="2" fillId="0" borderId="9" xfId="6" applyFont="1" applyFill="1" applyBorder="1" applyAlignment="1" applyProtection="1">
      <alignment horizontal="left"/>
    </xf>
    <xf numFmtId="0" fontId="2" fillId="0" borderId="0" xfId="6" applyFont="1" applyAlignment="1" applyProtection="1">
      <alignment horizontal="center"/>
    </xf>
    <xf numFmtId="49" fontId="8" fillId="0" borderId="0" xfId="6" applyNumberFormat="1" applyFont="1" applyAlignment="1" applyProtection="1">
      <alignment horizontal="center"/>
    </xf>
    <xf numFmtId="168" fontId="2" fillId="3" borderId="1" xfId="9" applyNumberFormat="1" applyFont="1" applyFill="1" applyBorder="1" applyAlignment="1" applyProtection="1">
      <alignment horizontal="center" vertical="center"/>
      <protection locked="0"/>
    </xf>
    <xf numFmtId="0" fontId="2" fillId="2" borderId="0" xfId="6" applyFont="1" applyFill="1" applyBorder="1" applyAlignment="1" applyProtection="1">
      <alignment wrapText="1"/>
    </xf>
    <xf numFmtId="49" fontId="12" fillId="2" borderId="7" xfId="6" applyNumberFormat="1" applyFont="1" applyFill="1" applyBorder="1" applyAlignment="1" applyProtection="1">
      <alignment horizontal="right"/>
    </xf>
    <xf numFmtId="0" fontId="8" fillId="2" borderId="1" xfId="6" applyNumberFormat="1" applyFont="1" applyFill="1" applyBorder="1" applyAlignment="1" applyProtection="1">
      <alignment horizontal="center" wrapText="1"/>
    </xf>
    <xf numFmtId="167" fontId="12" fillId="0" borderId="1" xfId="1" applyNumberFormat="1" applyFont="1" applyFill="1" applyBorder="1" applyAlignment="1" applyProtection="1">
      <alignment horizontal="center" wrapText="1"/>
    </xf>
    <xf numFmtId="0" fontId="8" fillId="2" borderId="1" xfId="6" applyNumberFormat="1" applyFont="1" applyFill="1" applyBorder="1" applyAlignment="1" applyProtection="1">
      <alignment textRotation="90"/>
    </xf>
    <xf numFmtId="3" fontId="12" fillId="2" borderId="1" xfId="6" applyNumberFormat="1" applyFont="1" applyFill="1" applyBorder="1" applyAlignment="1" applyProtection="1">
      <alignment horizontal="center" wrapText="1"/>
    </xf>
    <xf numFmtId="167" fontId="2" fillId="3" borderId="1" xfId="5" applyNumberFormat="1" applyFont="1" applyFill="1" applyBorder="1" applyAlignment="1" applyProtection="1">
      <protection locked="0"/>
    </xf>
    <xf numFmtId="167" fontId="8" fillId="3" borderId="1" xfId="5" applyNumberFormat="1" applyFont="1" applyFill="1" applyBorder="1" applyAlignment="1" applyProtection="1">
      <protection locked="0"/>
    </xf>
    <xf numFmtId="167" fontId="8" fillId="0" borderId="1" xfId="1" applyNumberFormat="1" applyFont="1" applyFill="1" applyBorder="1" applyAlignment="1" applyProtection="1"/>
    <xf numFmtId="167" fontId="2" fillId="0" borderId="1" xfId="1" applyNumberFormat="1" applyFont="1" applyFill="1" applyBorder="1" applyAlignment="1" applyProtection="1"/>
    <xf numFmtId="0" fontId="2" fillId="2" borderId="3" xfId="6" applyFont="1" applyFill="1" applyBorder="1" applyAlignment="1" applyProtection="1">
      <alignment vertical="center" wrapText="1"/>
    </xf>
    <xf numFmtId="0" fontId="16" fillId="3" borderId="1" xfId="6" applyFont="1" applyFill="1" applyBorder="1" applyAlignment="1" applyProtection="1">
      <alignment horizontal="left"/>
      <protection locked="0"/>
    </xf>
    <xf numFmtId="167" fontId="2" fillId="3" borderId="1" xfId="5" applyNumberFormat="1" applyFont="1" applyFill="1" applyBorder="1" applyAlignment="1" applyProtection="1">
      <alignment horizontal="right"/>
      <protection locked="0"/>
    </xf>
    <xf numFmtId="0" fontId="2" fillId="2" borderId="8" xfId="6" applyFont="1" applyFill="1" applyBorder="1" applyAlignment="1" applyProtection="1">
      <alignment horizontal="center"/>
    </xf>
    <xf numFmtId="0" fontId="8" fillId="2" borderId="9" xfId="6" applyFont="1" applyFill="1" applyBorder="1" applyAlignment="1" applyProtection="1">
      <alignment horizontal="center"/>
    </xf>
    <xf numFmtId="0" fontId="2" fillId="2" borderId="6" xfId="6" applyFont="1" applyFill="1" applyBorder="1" applyAlignment="1" applyProtection="1">
      <alignment horizontal="center"/>
    </xf>
    <xf numFmtId="0" fontId="2" fillId="0" borderId="0" xfId="6" applyFont="1" applyBorder="1" applyAlignment="1" applyProtection="1"/>
    <xf numFmtId="0" fontId="2" fillId="0" borderId="0" xfId="6" applyFont="1" applyBorder="1" applyAlignment="1" applyProtection="1">
      <alignment horizontal="center"/>
    </xf>
    <xf numFmtId="0" fontId="2" fillId="0" borderId="0" xfId="6" applyFont="1" applyBorder="1" applyAlignment="1" applyProtection="1">
      <alignment wrapText="1"/>
    </xf>
    <xf numFmtId="0" fontId="8" fillId="0" borderId="0" xfId="6" applyFont="1" applyBorder="1" applyAlignment="1" applyProtection="1">
      <alignment horizontal="center"/>
    </xf>
    <xf numFmtId="0" fontId="8" fillId="2" borderId="1" xfId="6" applyFont="1" applyFill="1" applyBorder="1" applyAlignment="1" applyProtection="1">
      <alignment horizontal="center" vertical="center" wrapText="1"/>
    </xf>
    <xf numFmtId="0" fontId="8" fillId="2" borderId="1" xfId="6" applyFont="1" applyFill="1" applyBorder="1" applyAlignment="1" applyProtection="1">
      <alignment horizontal="center" vertical="center"/>
    </xf>
    <xf numFmtId="166" fontId="8" fillId="2" borderId="1" xfId="6" applyNumberFormat="1" applyFont="1" applyFill="1" applyBorder="1" applyAlignment="1" applyProtection="1">
      <alignment horizontal="center" vertical="center" wrapText="1"/>
    </xf>
    <xf numFmtId="0" fontId="8" fillId="2" borderId="1" xfId="6" applyNumberFormat="1" applyFont="1" applyFill="1" applyBorder="1" applyAlignment="1" applyProtection="1">
      <alignment vertical="center" textRotation="90"/>
    </xf>
    <xf numFmtId="0" fontId="8" fillId="0" borderId="1" xfId="6" applyFont="1" applyFill="1" applyBorder="1" applyAlignment="1" applyProtection="1">
      <alignment horizontal="center" vertical="center"/>
    </xf>
    <xf numFmtId="0" fontId="12" fillId="2" borderId="1" xfId="6" applyFont="1" applyFill="1" applyBorder="1" applyAlignment="1" applyProtection="1">
      <alignment horizontal="center" vertical="center" wrapText="1"/>
    </xf>
    <xf numFmtId="3" fontId="12" fillId="2" borderId="1" xfId="6" applyNumberFormat="1" applyFont="1" applyFill="1" applyBorder="1" applyAlignment="1" applyProtection="1">
      <alignment horizontal="center" vertical="center" wrapText="1"/>
    </xf>
    <xf numFmtId="0" fontId="2" fillId="2" borderId="1" xfId="6" applyNumberFormat="1" applyFont="1" applyFill="1" applyBorder="1" applyAlignment="1" applyProtection="1">
      <alignment horizontal="left" wrapText="1"/>
    </xf>
    <xf numFmtId="0" fontId="2" fillId="2" borderId="0" xfId="6" applyNumberFormat="1" applyFont="1" applyFill="1" applyAlignment="1" applyProtection="1"/>
    <xf numFmtId="0" fontId="2" fillId="2" borderId="0" xfId="6" applyNumberFormat="1" applyFont="1" applyFill="1" applyAlignment="1" applyProtection="1">
      <alignment wrapText="1"/>
    </xf>
    <xf numFmtId="0" fontId="8" fillId="2" borderId="0" xfId="6" applyNumberFormat="1" applyFont="1" applyFill="1" applyAlignment="1" applyProtection="1">
      <alignment horizontal="center"/>
    </xf>
    <xf numFmtId="168" fontId="2" fillId="2" borderId="1" xfId="9" applyNumberFormat="1" applyFont="1" applyFill="1" applyBorder="1" applyAlignment="1" applyProtection="1">
      <alignment horizontal="center"/>
    </xf>
    <xf numFmtId="2" fontId="8" fillId="0" borderId="0" xfId="6" applyNumberFormat="1" applyFont="1" applyAlignment="1" applyProtection="1">
      <alignment horizontal="center"/>
    </xf>
    <xf numFmtId="0" fontId="2" fillId="0" borderId="0" xfId="6" applyFont="1" applyFill="1" applyAlignment="1" applyProtection="1"/>
    <xf numFmtId="0" fontId="8" fillId="0" borderId="1" xfId="6" applyFont="1" applyBorder="1" applyAlignment="1" applyProtection="1">
      <alignment horizontal="center"/>
    </xf>
    <xf numFmtId="2" fontId="8" fillId="0" borderId="1" xfId="6" applyNumberFormat="1" applyFont="1" applyBorder="1" applyAlignment="1" applyProtection="1">
      <alignment horizontal="center"/>
    </xf>
    <xf numFmtId="0" fontId="8" fillId="0" borderId="0" xfId="6" applyFont="1" applyAlignment="1" applyProtection="1">
      <alignment horizontal="center"/>
    </xf>
    <xf numFmtId="0" fontId="8" fillId="0" borderId="1" xfId="6" applyFont="1" applyBorder="1" applyAlignment="1" applyProtection="1">
      <alignment textRotation="90"/>
    </xf>
    <xf numFmtId="49" fontId="8" fillId="0" borderId="1" xfId="6" applyNumberFormat="1" applyFont="1" applyFill="1" applyBorder="1" applyAlignment="1" applyProtection="1">
      <alignment horizontal="center"/>
    </xf>
    <xf numFmtId="2" fontId="8" fillId="2" borderId="1" xfId="1" applyNumberFormat="1" applyFont="1" applyFill="1" applyBorder="1" applyAlignment="1" applyProtection="1">
      <alignment horizontal="center" wrapText="1"/>
    </xf>
    <xf numFmtId="0" fontId="8" fillId="0" borderId="1" xfId="6" applyFont="1" applyBorder="1" applyAlignment="1" applyProtection="1">
      <alignment vertical="center" textRotation="90"/>
    </xf>
    <xf numFmtId="0" fontId="2" fillId="0" borderId="1" xfId="6" applyFont="1" applyBorder="1" applyAlignment="1" applyProtection="1">
      <alignment horizontal="center"/>
    </xf>
    <xf numFmtId="0" fontId="2" fillId="2" borderId="0" xfId="6" applyFont="1" applyFill="1" applyAlignment="1" applyProtection="1"/>
    <xf numFmtId="49" fontId="8" fillId="0" borderId="1" xfId="6" applyNumberFormat="1" applyFont="1" applyFill="1" applyBorder="1" applyAlignment="1" applyProtection="1">
      <alignment horizontal="center" wrapText="1"/>
    </xf>
    <xf numFmtId="167" fontId="8" fillId="0" borderId="1" xfId="1" applyNumberFormat="1" applyFont="1" applyFill="1" applyBorder="1" applyAlignment="1" applyProtection="1">
      <alignment horizontal="center" wrapText="1"/>
    </xf>
    <xf numFmtId="0" fontId="2" fillId="0" borderId="0" xfId="6" applyNumberFormat="1" applyFont="1" applyFill="1" applyAlignment="1" applyProtection="1"/>
    <xf numFmtId="0" fontId="2" fillId="2" borderId="0" xfId="9" applyFont="1" applyFill="1" applyAlignment="1" applyProtection="1">
      <alignment horizontal="center"/>
    </xf>
    <xf numFmtId="0" fontId="2" fillId="2" borderId="0" xfId="9" applyFont="1" applyFill="1" applyAlignment="1" applyProtection="1">
      <alignment wrapText="1"/>
    </xf>
    <xf numFmtId="49" fontId="8" fillId="2" borderId="0" xfId="9" applyNumberFormat="1" applyFont="1" applyFill="1" applyAlignment="1" applyProtection="1">
      <alignment horizontal="center"/>
    </xf>
    <xf numFmtId="167" fontId="2" fillId="2" borderId="0" xfId="1" applyNumberFormat="1" applyFont="1" applyFill="1" applyBorder="1" applyAlignment="1" applyProtection="1">
      <alignment horizontal="right"/>
    </xf>
    <xf numFmtId="0" fontId="2" fillId="2" borderId="0" xfId="9" applyFont="1" applyFill="1" applyAlignment="1" applyProtection="1"/>
    <xf numFmtId="0" fontId="8" fillId="2" borderId="1" xfId="9" applyFont="1" applyFill="1" applyBorder="1" applyAlignment="1" applyProtection="1"/>
    <xf numFmtId="1" fontId="8" fillId="0" borderId="1" xfId="1" applyNumberFormat="1" applyFont="1" applyFill="1" applyBorder="1" applyAlignment="1" applyProtection="1">
      <alignment horizontal="center"/>
    </xf>
    <xf numFmtId="0" fontId="8" fillId="2" borderId="0" xfId="9" applyFont="1" applyFill="1" applyAlignment="1" applyProtection="1">
      <alignment horizontal="center"/>
    </xf>
    <xf numFmtId="166" fontId="8" fillId="0" borderId="1" xfId="1" applyNumberFormat="1" applyFont="1" applyFill="1" applyBorder="1" applyAlignment="1" applyProtection="1">
      <alignment horizontal="center"/>
    </xf>
    <xf numFmtId="0" fontId="2" fillId="2" borderId="1" xfId="9" applyFont="1" applyFill="1" applyBorder="1" applyAlignment="1" applyProtection="1">
      <alignment horizontal="center"/>
    </xf>
    <xf numFmtId="0" fontId="12" fillId="2" borderId="1" xfId="9" applyFont="1" applyFill="1" applyBorder="1" applyAlignment="1" applyProtection="1">
      <alignment horizontal="center"/>
    </xf>
    <xf numFmtId="0" fontId="12" fillId="2" borderId="1" xfId="9" applyFont="1" applyFill="1" applyBorder="1" applyAlignment="1" applyProtection="1">
      <alignment horizontal="center" wrapText="1"/>
    </xf>
    <xf numFmtId="49" fontId="8" fillId="2" borderId="1" xfId="9" applyNumberFormat="1" applyFont="1" applyFill="1" applyBorder="1" applyAlignment="1" applyProtection="1">
      <alignment horizontal="center"/>
    </xf>
    <xf numFmtId="0" fontId="8" fillId="2" borderId="1" xfId="9" applyFont="1" applyFill="1" applyBorder="1" applyAlignment="1" applyProtection="1">
      <alignment horizontal="center"/>
    </xf>
    <xf numFmtId="0" fontId="8" fillId="2" borderId="1" xfId="9" applyFont="1" applyFill="1" applyBorder="1" applyAlignment="1" applyProtection="1">
      <alignment horizontal="center" wrapText="1"/>
    </xf>
    <xf numFmtId="0" fontId="2" fillId="2" borderId="0" xfId="9" applyNumberFormat="1" applyFont="1" applyFill="1" applyBorder="1" applyAlignment="1" applyProtection="1"/>
    <xf numFmtId="0" fontId="2" fillId="2" borderId="1" xfId="9" applyNumberFormat="1" applyFont="1" applyFill="1" applyBorder="1" applyAlignment="1" applyProtection="1">
      <alignment horizontal="left" wrapText="1" indent="1"/>
    </xf>
    <xf numFmtId="0" fontId="2" fillId="2" borderId="1" xfId="12" applyFont="1" applyFill="1" applyBorder="1" applyAlignment="1" applyProtection="1">
      <alignment horizontal="left" wrapText="1" indent="1"/>
    </xf>
    <xf numFmtId="0" fontId="8" fillId="2" borderId="1" xfId="9" applyNumberFormat="1" applyFont="1" applyFill="1" applyBorder="1" applyAlignment="1" applyProtection="1">
      <alignment horizontal="center"/>
    </xf>
    <xf numFmtId="0" fontId="2" fillId="2" borderId="1" xfId="9" applyFont="1" applyFill="1" applyBorder="1" applyAlignment="1" applyProtection="1">
      <alignment horizontal="left" wrapText="1" indent="1"/>
    </xf>
    <xf numFmtId="0" fontId="8" fillId="2" borderId="1" xfId="9" applyFont="1" applyFill="1" applyBorder="1" applyAlignment="1" applyProtection="1">
      <alignment vertical="center" textRotation="90" wrapText="1"/>
    </xf>
    <xf numFmtId="0" fontId="17" fillId="2" borderId="1" xfId="9" applyFont="1" applyFill="1" applyBorder="1" applyAlignment="1" applyProtection="1">
      <alignment horizontal="left" wrapText="1" indent="1"/>
    </xf>
    <xf numFmtId="0" fontId="2" fillId="2" borderId="0" xfId="9" applyNumberFormat="1" applyFont="1" applyFill="1" applyAlignment="1" applyProtection="1"/>
    <xf numFmtId="0" fontId="2" fillId="2" borderId="0" xfId="9" applyNumberFormat="1" applyFont="1" applyFill="1" applyAlignment="1" applyProtection="1">
      <alignment horizontal="center"/>
    </xf>
    <xf numFmtId="0" fontId="8" fillId="2" borderId="0" xfId="9" applyNumberFormat="1" applyFont="1" applyFill="1" applyAlignment="1" applyProtection="1">
      <alignment horizontal="center"/>
    </xf>
    <xf numFmtId="168" fontId="2" fillId="2" borderId="1" xfId="1" applyNumberFormat="1" applyFont="1" applyFill="1" applyBorder="1" applyAlignment="1" applyProtection="1">
      <alignment horizontal="right"/>
    </xf>
    <xf numFmtId="0" fontId="2" fillId="0" borderId="0" xfId="9" applyFont="1" applyAlignment="1" applyProtection="1"/>
    <xf numFmtId="167" fontId="2" fillId="2" borderId="1" xfId="1" applyNumberFormat="1" applyFont="1" applyFill="1" applyBorder="1" applyAlignment="1" applyProtection="1">
      <alignment horizontal="right"/>
    </xf>
    <xf numFmtId="1" fontId="8" fillId="0" borderId="1" xfId="3" applyNumberFormat="1" applyFont="1" applyFill="1" applyBorder="1" applyAlignment="1" applyProtection="1">
      <alignment horizontal="center"/>
    </xf>
    <xf numFmtId="1" fontId="8" fillId="0" borderId="1" xfId="6" applyNumberFormat="1" applyFont="1" applyFill="1" applyBorder="1" applyAlignment="1" applyProtection="1">
      <alignment horizontal="center" wrapText="1"/>
    </xf>
    <xf numFmtId="0" fontId="8" fillId="2" borderId="1" xfId="10" applyFont="1" applyFill="1" applyBorder="1" applyAlignment="1" applyProtection="1">
      <alignment wrapText="1"/>
    </xf>
    <xf numFmtId="49" fontId="8" fillId="2" borderId="1" xfId="10" applyNumberFormat="1" applyFont="1" applyFill="1" applyBorder="1" applyAlignment="1" applyProtection="1">
      <alignment horizontal="center"/>
    </xf>
    <xf numFmtId="0" fontId="2" fillId="2" borderId="1" xfId="10" applyFont="1" applyFill="1" applyBorder="1" applyAlignment="1" applyProtection="1">
      <alignment wrapText="1"/>
    </xf>
    <xf numFmtId="0" fontId="8" fillId="2" borderId="1" xfId="10" applyNumberFormat="1" applyFont="1" applyFill="1" applyBorder="1" applyAlignment="1" applyProtection="1">
      <alignment horizontal="center"/>
    </xf>
    <xf numFmtId="0" fontId="17" fillId="2" borderId="1" xfId="10" applyFont="1" applyFill="1" applyBorder="1" applyAlignment="1" applyProtection="1">
      <alignment wrapText="1"/>
    </xf>
    <xf numFmtId="0" fontId="2" fillId="2" borderId="0" xfId="9" applyNumberFormat="1" applyFont="1" applyFill="1" applyAlignment="1" applyProtection="1">
      <alignment wrapText="1"/>
    </xf>
    <xf numFmtId="0" fontId="2" fillId="2" borderId="0" xfId="6" applyFont="1" applyFill="1" applyAlignment="1" applyProtection="1">
      <alignment horizontal="center"/>
    </xf>
    <xf numFmtId="0" fontId="12" fillId="2" borderId="1" xfId="6" applyFont="1" applyFill="1" applyBorder="1" applyAlignment="1" applyProtection="1">
      <alignment horizontal="center"/>
    </xf>
    <xf numFmtId="1" fontId="8" fillId="0" borderId="1" xfId="6" applyNumberFormat="1" applyFont="1" applyFill="1" applyBorder="1" applyAlignment="1" applyProtection="1">
      <alignment horizontal="center"/>
    </xf>
    <xf numFmtId="0" fontId="2" fillId="2" borderId="0" xfId="6" applyFont="1" applyFill="1" applyAlignment="1" applyProtection="1">
      <alignment horizontal="left"/>
    </xf>
    <xf numFmtId="0" fontId="8" fillId="2" borderId="1" xfId="6" applyFont="1" applyFill="1" applyBorder="1" applyAlignment="1" applyProtection="1"/>
    <xf numFmtId="0" fontId="2" fillId="2" borderId="1" xfId="6" applyFont="1" applyFill="1" applyBorder="1" applyAlignment="1" applyProtection="1">
      <alignment wrapText="1"/>
    </xf>
    <xf numFmtId="167" fontId="2" fillId="3" borderId="1" xfId="3" applyNumberFormat="1" applyFont="1" applyFill="1" applyBorder="1" applyAlignment="1" applyProtection="1">
      <alignment horizontal="center"/>
      <protection locked="0"/>
    </xf>
    <xf numFmtId="168" fontId="2" fillId="2" borderId="1" xfId="9" applyNumberFormat="1" applyFont="1" applyFill="1" applyBorder="1" applyAlignment="1" applyProtection="1"/>
    <xf numFmtId="0" fontId="2" fillId="0" borderId="0" xfId="6" applyFont="1" applyFill="1" applyBorder="1" applyAlignment="1" applyProtection="1"/>
    <xf numFmtId="0" fontId="2" fillId="0" borderId="0" xfId="6" applyFont="1" applyFill="1" applyBorder="1" applyAlignment="1" applyProtection="1">
      <alignment horizontal="center"/>
    </xf>
    <xf numFmtId="0" fontId="2" fillId="0" borderId="0" xfId="6" applyFont="1" applyFill="1" applyBorder="1" applyAlignment="1" applyProtection="1">
      <alignment horizontal="left" wrapText="1"/>
    </xf>
    <xf numFmtId="1" fontId="8" fillId="0" borderId="0" xfId="6" applyNumberFormat="1" applyFont="1" applyFill="1" applyBorder="1" applyAlignment="1" applyProtection="1">
      <alignment horizontal="center"/>
    </xf>
    <xf numFmtId="1" fontId="2" fillId="0" borderId="0" xfId="6" applyNumberFormat="1" applyFont="1" applyFill="1" applyBorder="1" applyAlignment="1" applyProtection="1">
      <alignment horizontal="center"/>
    </xf>
    <xf numFmtId="0" fontId="8" fillId="0" borderId="1" xfId="6" applyFont="1" applyFill="1" applyBorder="1" applyAlignment="1" applyProtection="1">
      <alignment horizontal="center" textRotation="90" wrapText="1"/>
    </xf>
    <xf numFmtId="0" fontId="8" fillId="0" borderId="1" xfId="6" applyFont="1" applyFill="1" applyBorder="1" applyAlignment="1" applyProtection="1">
      <alignment horizontal="center" wrapText="1"/>
    </xf>
    <xf numFmtId="0" fontId="8" fillId="0" borderId="1" xfId="6" applyFont="1" applyFill="1" applyBorder="1" applyAlignment="1" applyProtection="1">
      <alignment horizontal="center" wrapText="1" shrinkToFit="1"/>
    </xf>
    <xf numFmtId="3" fontId="8" fillId="0" borderId="1" xfId="6" applyNumberFormat="1" applyFont="1" applyFill="1" applyBorder="1" applyAlignment="1" applyProtection="1">
      <alignment horizontal="center" wrapText="1"/>
    </xf>
    <xf numFmtId="3" fontId="23" fillId="0" borderId="1" xfId="6" applyNumberFormat="1" applyFont="1" applyFill="1" applyBorder="1" applyAlignment="1" applyProtection="1">
      <alignment horizontal="center" wrapText="1"/>
    </xf>
    <xf numFmtId="0" fontId="2" fillId="2" borderId="0" xfId="6" applyFont="1" applyFill="1" applyBorder="1" applyAlignment="1" applyProtection="1">
      <alignment horizontal="center" wrapText="1"/>
    </xf>
    <xf numFmtId="0" fontId="2" fillId="0" borderId="0" xfId="6" applyFont="1" applyFill="1" applyBorder="1" applyAlignment="1" applyProtection="1">
      <alignment horizontal="center" wrapText="1"/>
    </xf>
    <xf numFmtId="0" fontId="2" fillId="0" borderId="1" xfId="6" applyNumberFormat="1" applyFont="1" applyFill="1" applyBorder="1" applyAlignment="1" applyProtection="1">
      <alignment horizontal="center"/>
    </xf>
    <xf numFmtId="0" fontId="2" fillId="0" borderId="1" xfId="6" applyFont="1" applyFill="1" applyBorder="1" applyAlignment="1" applyProtection="1">
      <alignment horizontal="left" wrapText="1"/>
    </xf>
    <xf numFmtId="9" fontId="2" fillId="3" borderId="1" xfId="3" applyNumberFormat="1" applyFont="1" applyFill="1" applyBorder="1" applyAlignment="1" applyProtection="1">
      <alignment horizontal="center"/>
      <protection locked="0"/>
    </xf>
    <xf numFmtId="9" fontId="2" fillId="2" borderId="1" xfId="3" applyNumberFormat="1" applyFont="1" applyFill="1" applyBorder="1" applyAlignment="1" applyProtection="1">
      <alignment horizontal="center"/>
    </xf>
    <xf numFmtId="9" fontId="2" fillId="0" borderId="1" xfId="3" applyNumberFormat="1" applyFont="1" applyFill="1" applyBorder="1" applyAlignment="1" applyProtection="1">
      <alignment horizontal="center"/>
    </xf>
    <xf numFmtId="9" fontId="2" fillId="0" borderId="1" xfId="3" applyNumberFormat="1" applyFont="1" applyFill="1" applyBorder="1" applyAlignment="1" applyProtection="1">
      <alignment horizontal="center" wrapText="1"/>
    </xf>
    <xf numFmtId="0" fontId="2" fillId="0" borderId="0" xfId="6" applyFont="1" applyFill="1" applyBorder="1" applyAlignment="1" applyProtection="1">
      <alignment wrapText="1"/>
    </xf>
    <xf numFmtId="0" fontId="8" fillId="0" borderId="1" xfId="6" applyFont="1" applyFill="1" applyBorder="1" applyAlignment="1" applyProtection="1">
      <alignment horizontal="left" wrapText="1"/>
    </xf>
    <xf numFmtId="0" fontId="8" fillId="0" borderId="0" xfId="6" applyFont="1" applyFill="1" applyBorder="1" applyAlignment="1" applyProtection="1"/>
    <xf numFmtId="0" fontId="8" fillId="0" borderId="1" xfId="6" applyFont="1" applyFill="1" applyBorder="1" applyAlignment="1" applyProtection="1">
      <alignment horizontal="left" wrapText="1" shrinkToFit="1"/>
    </xf>
    <xf numFmtId="1" fontId="8" fillId="0" borderId="1" xfId="3" applyNumberFormat="1" applyFont="1" applyFill="1" applyBorder="1" applyAlignment="1" applyProtection="1">
      <alignment horizontal="center" wrapText="1"/>
    </xf>
    <xf numFmtId="167" fontId="8" fillId="0" borderId="1" xfId="3" applyNumberFormat="1" applyFont="1" applyFill="1" applyBorder="1" applyAlignment="1" applyProtection="1">
      <alignment horizontal="center" wrapText="1"/>
    </xf>
    <xf numFmtId="3" fontId="8" fillId="0" borderId="1" xfId="6" applyNumberFormat="1" applyFont="1" applyFill="1" applyBorder="1" applyAlignment="1" applyProtection="1">
      <alignment horizontal="center"/>
    </xf>
    <xf numFmtId="167" fontId="2" fillId="3" borderId="1" xfId="3" applyNumberFormat="1" applyFont="1" applyFill="1" applyBorder="1" applyAlignment="1" applyProtection="1">
      <protection locked="0"/>
    </xf>
    <xf numFmtId="0" fontId="2" fillId="2" borderId="1" xfId="6" applyNumberFormat="1" applyFont="1" applyFill="1" applyBorder="1" applyAlignment="1" applyProtection="1">
      <alignment horizontal="center"/>
    </xf>
    <xf numFmtId="1" fontId="8" fillId="2" borderId="1" xfId="3" applyNumberFormat="1" applyFont="1" applyFill="1" applyBorder="1" applyAlignment="1" applyProtection="1">
      <alignment horizontal="center"/>
    </xf>
    <xf numFmtId="49" fontId="2" fillId="2" borderId="1" xfId="6" applyNumberFormat="1" applyFont="1" applyFill="1" applyBorder="1" applyAlignment="1" applyProtection="1">
      <alignment horizontal="left"/>
    </xf>
    <xf numFmtId="168" fontId="2" fillId="2" borderId="5" xfId="10" applyNumberFormat="1" applyFont="1" applyFill="1" applyBorder="1" applyAlignment="1" applyProtection="1"/>
    <xf numFmtId="167" fontId="8" fillId="2" borderId="1" xfId="5" applyNumberFormat="1" applyFont="1" applyFill="1" applyBorder="1" applyAlignment="1" applyProtection="1">
      <alignment horizontal="center" wrapText="1"/>
    </xf>
    <xf numFmtId="0" fontId="8" fillId="2" borderId="1" xfId="6" applyNumberFormat="1" applyFont="1" applyFill="1" applyBorder="1" applyAlignment="1" applyProtection="1">
      <alignment horizontal="left" wrapText="1"/>
    </xf>
    <xf numFmtId="0" fontId="17" fillId="2" borderId="3" xfId="6" applyNumberFormat="1" applyFont="1" applyFill="1" applyBorder="1" applyAlignment="1" applyProtection="1">
      <alignment wrapText="1"/>
    </xf>
    <xf numFmtId="0" fontId="2" fillId="0" borderId="0" xfId="7" applyFont="1" applyAlignment="1" applyProtection="1"/>
    <xf numFmtId="0" fontId="2" fillId="2" borderId="0" xfId="7" applyFont="1" applyFill="1" applyBorder="1" applyAlignment="1" applyProtection="1"/>
    <xf numFmtId="0" fontId="2" fillId="2" borderId="0" xfId="7" applyNumberFormat="1" applyFont="1" applyFill="1" applyBorder="1" applyAlignment="1" applyProtection="1"/>
    <xf numFmtId="0" fontId="8" fillId="0" borderId="1" xfId="7" applyFont="1" applyBorder="1" applyAlignment="1" applyProtection="1">
      <alignment horizontal="center"/>
    </xf>
    <xf numFmtId="0" fontId="8" fillId="2" borderId="0" xfId="7" applyFont="1" applyFill="1" applyBorder="1" applyAlignment="1" applyProtection="1"/>
    <xf numFmtId="1" fontId="2" fillId="2" borderId="0" xfId="7" applyNumberFormat="1" applyFont="1" applyFill="1" applyBorder="1" applyAlignment="1" applyProtection="1"/>
    <xf numFmtId="0" fontId="8" fillId="2" borderId="0" xfId="7" applyFont="1" applyFill="1" applyAlignment="1" applyProtection="1">
      <alignment horizontal="center"/>
    </xf>
    <xf numFmtId="166" fontId="8" fillId="3" borderId="1" xfId="7" applyNumberFormat="1" applyFont="1" applyFill="1" applyBorder="1" applyAlignment="1" applyProtection="1">
      <alignment horizontal="center"/>
      <protection locked="0"/>
    </xf>
    <xf numFmtId="0" fontId="2" fillId="0" borderId="1" xfId="7" applyFont="1" applyBorder="1" applyAlignment="1" applyProtection="1">
      <alignment horizontal="center"/>
    </xf>
    <xf numFmtId="0" fontId="8" fillId="0" borderId="1" xfId="7" applyFont="1" applyFill="1" applyBorder="1" applyAlignment="1" applyProtection="1">
      <alignment horizontal="center"/>
    </xf>
    <xf numFmtId="0" fontId="8" fillId="0" borderId="1" xfId="7" applyNumberFormat="1" applyFont="1" applyFill="1" applyBorder="1" applyAlignment="1" applyProtection="1">
      <alignment horizontal="center"/>
    </xf>
    <xf numFmtId="0" fontId="2" fillId="2" borderId="0" xfId="7" applyFont="1" applyFill="1" applyAlignment="1" applyProtection="1">
      <alignment horizontal="center" wrapText="1"/>
    </xf>
    <xf numFmtId="0" fontId="2" fillId="0" borderId="1" xfId="7" applyFont="1" applyFill="1" applyBorder="1" applyAlignment="1" applyProtection="1">
      <alignment horizontal="center"/>
    </xf>
    <xf numFmtId="3" fontId="2" fillId="2" borderId="0" xfId="7" applyNumberFormat="1" applyFont="1" applyFill="1" applyBorder="1" applyAlignment="1" applyProtection="1"/>
    <xf numFmtId="0" fontId="8" fillId="2" borderId="7" xfId="7" applyNumberFormat="1" applyFont="1" applyFill="1" applyBorder="1" applyAlignment="1" applyProtection="1">
      <alignment horizontal="center"/>
    </xf>
    <xf numFmtId="0" fontId="2" fillId="0" borderId="1" xfId="7" applyNumberFormat="1" applyFont="1" applyFill="1" applyBorder="1" applyAlignment="1" applyProtection="1">
      <alignment horizontal="center"/>
    </xf>
    <xf numFmtId="167" fontId="2" fillId="0" borderId="1" xfId="1" applyNumberFormat="1" applyFont="1" applyFill="1" applyBorder="1" applyAlignment="1" applyProtection="1">
      <alignment horizontal="center"/>
    </xf>
    <xf numFmtId="0" fontId="2" fillId="2" borderId="0" xfId="7" applyFont="1" applyFill="1" applyBorder="1" applyAlignment="1" applyProtection="1">
      <alignment horizontal="center"/>
    </xf>
    <xf numFmtId="3" fontId="2" fillId="2" borderId="0" xfId="7" applyNumberFormat="1" applyFont="1" applyFill="1" applyBorder="1" applyAlignment="1" applyProtection="1">
      <alignment horizontal="center"/>
    </xf>
    <xf numFmtId="0" fontId="2" fillId="2" borderId="0" xfId="7" applyNumberFormat="1" applyFont="1" applyFill="1" applyBorder="1" applyAlignment="1" applyProtection="1">
      <alignment horizontal="center"/>
    </xf>
    <xf numFmtId="0" fontId="8" fillId="3" borderId="1" xfId="7" applyFont="1" applyFill="1" applyBorder="1" applyAlignment="1" applyProtection="1">
      <protection locked="0"/>
    </xf>
    <xf numFmtId="0" fontId="2" fillId="2" borderId="0" xfId="7" applyFont="1" applyFill="1" applyAlignment="1" applyProtection="1">
      <alignment horizontal="left"/>
    </xf>
    <xf numFmtId="0" fontId="2" fillId="2" borderId="0" xfId="7" applyFont="1" applyFill="1" applyAlignment="1" applyProtection="1">
      <alignment horizontal="center"/>
    </xf>
    <xf numFmtId="0" fontId="2" fillId="2" borderId="0" xfId="7" applyFont="1" applyFill="1" applyAlignment="1" applyProtection="1"/>
    <xf numFmtId="0" fontId="2" fillId="2" borderId="0" xfId="7" applyFont="1" applyFill="1" applyBorder="1" applyAlignment="1" applyProtection="1">
      <alignment horizontal="left"/>
    </xf>
    <xf numFmtId="10" fontId="2" fillId="2" borderId="0" xfId="7" applyNumberFormat="1" applyFont="1" applyFill="1" applyBorder="1" applyAlignment="1" applyProtection="1"/>
    <xf numFmtId="0" fontId="2" fillId="2" borderId="0" xfId="7" applyFont="1" applyFill="1" applyBorder="1" applyAlignment="1" applyProtection="1">
      <alignment shrinkToFit="1"/>
    </xf>
    <xf numFmtId="49" fontId="2" fillId="0" borderId="0" xfId="6" applyNumberFormat="1" applyFont="1" applyFill="1" applyBorder="1" applyAlignment="1" applyProtection="1">
      <alignment horizontal="center"/>
    </xf>
    <xf numFmtId="0" fontId="8" fillId="0" borderId="0" xfId="6" applyFont="1" applyFill="1" applyBorder="1" applyAlignment="1" applyProtection="1">
      <alignment horizontal="center"/>
    </xf>
    <xf numFmtId="49" fontId="8" fillId="0" borderId="7" xfId="6" applyNumberFormat="1" applyFont="1" applyFill="1" applyBorder="1" applyAlignment="1" applyProtection="1">
      <alignment horizontal="right"/>
    </xf>
    <xf numFmtId="49" fontId="25" fillId="0" borderId="1" xfId="4" applyNumberFormat="1" applyFont="1" applyFill="1" applyBorder="1" applyAlignment="1" applyProtection="1">
      <alignment horizontal="center"/>
    </xf>
    <xf numFmtId="167" fontId="25" fillId="0" borderId="1" xfId="4" applyNumberFormat="1" applyFont="1" applyFill="1" applyBorder="1" applyAlignment="1" applyProtection="1">
      <alignment horizontal="center" wrapText="1"/>
    </xf>
    <xf numFmtId="167" fontId="25" fillId="0" borderId="1" xfId="4" applyNumberFormat="1" applyFont="1" applyFill="1" applyBorder="1" applyAlignment="1" applyProtection="1">
      <alignment horizontal="center"/>
    </xf>
    <xf numFmtId="0" fontId="25" fillId="0" borderId="0" xfId="6" applyFont="1" applyFill="1" applyBorder="1" applyAlignment="1" applyProtection="1">
      <alignment horizontal="center"/>
    </xf>
    <xf numFmtId="49" fontId="2" fillId="0" borderId="1" xfId="4" applyNumberFormat="1" applyFont="1" applyFill="1" applyBorder="1" applyAlignment="1" applyProtection="1">
      <alignment horizontal="center"/>
    </xf>
    <xf numFmtId="0" fontId="8" fillId="3" borderId="1" xfId="6" applyFont="1" applyFill="1" applyBorder="1" applyAlignment="1" applyProtection="1">
      <protection locked="0"/>
    </xf>
    <xf numFmtId="0" fontId="25" fillId="0" borderId="0" xfId="6" applyFont="1" applyFill="1" applyBorder="1" applyAlignment="1" applyProtection="1"/>
    <xf numFmtId="167" fontId="25" fillId="3" borderId="1" xfId="4" applyNumberFormat="1" applyFont="1" applyFill="1" applyBorder="1" applyAlignment="1" applyProtection="1">
      <alignment horizontal="center" wrapText="1"/>
      <protection locked="0"/>
    </xf>
    <xf numFmtId="9" fontId="25" fillId="0" borderId="1" xfId="4" applyNumberFormat="1" applyFont="1" applyFill="1" applyBorder="1" applyAlignment="1" applyProtection="1">
      <alignment horizontal="center" wrapText="1"/>
    </xf>
    <xf numFmtId="166" fontId="8" fillId="2" borderId="1" xfId="6" applyNumberFormat="1" applyFont="1" applyFill="1" applyBorder="1" applyAlignment="1" applyProtection="1">
      <alignment horizontal="center"/>
    </xf>
    <xf numFmtId="0" fontId="2" fillId="0" borderId="0" xfId="6" applyFont="1" applyFill="1" applyBorder="1" applyAlignment="1" applyProtection="1">
      <alignment horizontal="left"/>
    </xf>
    <xf numFmtId="167" fontId="25" fillId="0" borderId="3" xfId="4" applyNumberFormat="1" applyFont="1" applyFill="1" applyBorder="1" applyAlignment="1" applyProtection="1">
      <alignment horizontal="center" wrapText="1"/>
    </xf>
    <xf numFmtId="0" fontId="25" fillId="0" borderId="1" xfId="6" applyFont="1" applyFill="1" applyBorder="1" applyAlignment="1" applyProtection="1">
      <alignment horizontal="center" wrapText="1"/>
    </xf>
    <xf numFmtId="49" fontId="2" fillId="2" borderId="1" xfId="6" applyNumberFormat="1" applyFont="1" applyFill="1" applyBorder="1" applyAlignment="1" applyProtection="1">
      <alignment horizontal="left" indent="1"/>
    </xf>
    <xf numFmtId="0" fontId="2" fillId="0" borderId="1" xfId="6" applyFont="1" applyFill="1" applyBorder="1" applyAlignment="1" applyProtection="1">
      <alignment wrapText="1"/>
    </xf>
    <xf numFmtId="0" fontId="25" fillId="0" borderId="3" xfId="6" applyFont="1" applyFill="1" applyBorder="1" applyAlignment="1" applyProtection="1">
      <alignment horizontal="center"/>
    </xf>
    <xf numFmtId="168" fontId="2" fillId="2" borderId="1" xfId="7" applyNumberFormat="1" applyFont="1" applyFill="1" applyBorder="1" applyAlignment="1" applyProtection="1">
      <alignment horizontal="center"/>
    </xf>
    <xf numFmtId="0" fontId="8" fillId="0" borderId="3" xfId="6" applyFont="1" applyFill="1" applyBorder="1" applyAlignment="1" applyProtection="1">
      <alignment horizontal="center" wrapText="1"/>
    </xf>
    <xf numFmtId="0" fontId="8" fillId="0" borderId="1" xfId="6" applyFont="1" applyFill="1" applyBorder="1" applyAlignment="1" applyProtection="1">
      <alignment textRotation="90"/>
    </xf>
    <xf numFmtId="49" fontId="2" fillId="0" borderId="1" xfId="6" applyNumberFormat="1" applyFont="1" applyFill="1" applyBorder="1" applyAlignment="1" applyProtection="1">
      <alignment horizontal="center"/>
    </xf>
    <xf numFmtId="49" fontId="2" fillId="0" borderId="2" xfId="4" applyNumberFormat="1" applyFont="1" applyFill="1" applyBorder="1" applyAlignment="1" applyProtection="1">
      <alignment horizontal="center"/>
    </xf>
    <xf numFmtId="0" fontId="8" fillId="3" borderId="2" xfId="6" applyFont="1" applyFill="1" applyBorder="1" applyAlignment="1" applyProtection="1">
      <protection locked="0"/>
    </xf>
    <xf numFmtId="0" fontId="2" fillId="0" borderId="3" xfId="6" applyFont="1" applyFill="1" applyBorder="1" applyAlignment="1" applyProtection="1"/>
    <xf numFmtId="49" fontId="2" fillId="0" borderId="10" xfId="6" applyNumberFormat="1" applyFont="1" applyFill="1" applyBorder="1" applyAlignment="1" applyProtection="1">
      <alignment horizontal="center"/>
    </xf>
    <xf numFmtId="0" fontId="2" fillId="0" borderId="10" xfId="6" applyFont="1" applyFill="1" applyBorder="1" applyAlignment="1" applyProtection="1">
      <alignment wrapText="1"/>
    </xf>
    <xf numFmtId="0" fontId="2" fillId="0" borderId="10" xfId="6" applyFont="1" applyFill="1" applyBorder="1" applyAlignment="1" applyProtection="1"/>
    <xf numFmtId="0" fontId="8" fillId="0" borderId="7" xfId="6" applyFont="1" applyBorder="1" applyAlignment="1" applyProtection="1">
      <alignment horizontal="center"/>
    </xf>
    <xf numFmtId="0" fontId="8" fillId="0" borderId="1" xfId="9" applyNumberFormat="1" applyFont="1" applyFill="1" applyBorder="1" applyAlignment="1" applyProtection="1">
      <alignment wrapText="1"/>
    </xf>
    <xf numFmtId="0" fontId="8" fillId="0" borderId="1" xfId="9" applyFont="1" applyFill="1" applyBorder="1" applyAlignment="1" applyProtection="1">
      <alignment horizontal="left" wrapText="1"/>
    </xf>
    <xf numFmtId="0" fontId="2" fillId="0" borderId="1" xfId="9" applyFont="1" applyFill="1" applyBorder="1" applyAlignment="1" applyProtection="1">
      <alignment wrapText="1"/>
    </xf>
    <xf numFmtId="0" fontId="8" fillId="0" borderId="1" xfId="6" applyFont="1" applyFill="1" applyBorder="1" applyAlignment="1" applyProtection="1"/>
    <xf numFmtId="0" fontId="8" fillId="0" borderId="1" xfId="6" applyFont="1" applyFill="1" applyBorder="1" applyAlignment="1" applyProtection="1">
      <alignment wrapText="1"/>
    </xf>
    <xf numFmtId="0" fontId="8" fillId="2" borderId="1" xfId="6" applyFont="1" applyFill="1" applyBorder="1" applyAlignment="1" applyProtection="1">
      <alignment horizontal="center"/>
    </xf>
    <xf numFmtId="0" fontId="9" fillId="2" borderId="1" xfId="6" applyFont="1" applyFill="1" applyBorder="1" applyAlignment="1" applyProtection="1">
      <alignment horizontal="center"/>
    </xf>
    <xf numFmtId="0" fontId="2" fillId="5" borderId="0" xfId="6" applyFont="1" applyFill="1" applyBorder="1" applyAlignment="1" applyProtection="1">
      <alignment horizontal="left"/>
    </xf>
    <xf numFmtId="49" fontId="8" fillId="4" borderId="1" xfId="6" applyNumberFormat="1" applyFont="1" applyFill="1" applyBorder="1" applyAlignment="1" applyProtection="1">
      <alignment horizontal="center"/>
    </xf>
    <xf numFmtId="0" fontId="8" fillId="4" borderId="7" xfId="6" applyNumberFormat="1" applyFont="1" applyFill="1" applyBorder="1" applyAlignment="1" applyProtection="1">
      <alignment horizontal="center"/>
    </xf>
    <xf numFmtId="0" fontId="8" fillId="4" borderId="1" xfId="6" applyNumberFormat="1" applyFont="1" applyFill="1" applyBorder="1" applyAlignment="1" applyProtection="1">
      <alignment horizontal="center"/>
    </xf>
    <xf numFmtId="0" fontId="8" fillId="4" borderId="1" xfId="6" applyFont="1" applyFill="1" applyBorder="1" applyAlignment="1" applyProtection="1">
      <alignment horizontal="center"/>
    </xf>
    <xf numFmtId="0" fontId="8" fillId="4" borderId="1" xfId="6" applyFont="1" applyFill="1" applyBorder="1" applyAlignment="1" applyProtection="1">
      <alignment horizontal="center" vertical="center"/>
    </xf>
    <xf numFmtId="0" fontId="11" fillId="4" borderId="0" xfId="6" applyFont="1" applyFill="1" applyBorder="1" applyAlignment="1" applyProtection="1"/>
    <xf numFmtId="0" fontId="8" fillId="4" borderId="0" xfId="6" applyFont="1" applyFill="1" applyBorder="1" applyAlignment="1" applyProtection="1"/>
    <xf numFmtId="0" fontId="2" fillId="4" borderId="0" xfId="6" applyNumberFormat="1" applyFont="1" applyFill="1" applyBorder="1" applyAlignment="1" applyProtection="1"/>
    <xf numFmtId="0" fontId="18" fillId="4" borderId="0" xfId="6" applyNumberFormat="1" applyFont="1" applyFill="1" applyBorder="1" applyAlignment="1" applyProtection="1"/>
    <xf numFmtId="0" fontId="18" fillId="4" borderId="0" xfId="6" applyFont="1" applyFill="1" applyBorder="1" applyAlignment="1" applyProtection="1"/>
    <xf numFmtId="1" fontId="18" fillId="4" borderId="0" xfId="6" applyNumberFormat="1" applyFont="1" applyFill="1" applyBorder="1" applyAlignment="1" applyProtection="1"/>
    <xf numFmtId="0" fontId="11" fillId="4" borderId="0" xfId="6" applyFont="1" applyFill="1" applyAlignment="1" applyProtection="1">
      <alignment horizontal="center"/>
    </xf>
    <xf numFmtId="0" fontId="19" fillId="4" borderId="0" xfId="6" applyFont="1" applyFill="1" applyAlignment="1" applyProtection="1">
      <alignment horizontal="center"/>
    </xf>
    <xf numFmtId="0" fontId="8" fillId="4" borderId="0" xfId="6" applyFont="1" applyFill="1" applyAlignment="1" applyProtection="1">
      <alignment horizontal="center"/>
    </xf>
    <xf numFmtId="0" fontId="11" fillId="4" borderId="0" xfId="6" applyFont="1" applyFill="1" applyAlignment="1" applyProtection="1"/>
    <xf numFmtId="0" fontId="19" fillId="4" borderId="0" xfId="6" applyFont="1" applyFill="1" applyAlignment="1" applyProtection="1"/>
    <xf numFmtId="0" fontId="13" fillId="4" borderId="0" xfId="6" applyFont="1" applyFill="1" applyAlignment="1" applyProtection="1">
      <alignment horizontal="center"/>
    </xf>
    <xf numFmtId="0" fontId="13" fillId="4" borderId="0" xfId="6" applyFont="1" applyFill="1" applyAlignment="1" applyProtection="1">
      <alignment horizontal="center" wrapText="1"/>
    </xf>
    <xf numFmtId="0" fontId="18" fillId="4" borderId="0" xfId="6" applyFont="1" applyFill="1" applyAlignment="1" applyProtection="1">
      <alignment horizontal="center"/>
    </xf>
    <xf numFmtId="0" fontId="18" fillId="4" borderId="0" xfId="6" applyFont="1" applyFill="1" applyAlignment="1" applyProtection="1">
      <alignment horizontal="center" wrapText="1"/>
    </xf>
    <xf numFmtId="0" fontId="2" fillId="4" borderId="0" xfId="6" applyFont="1" applyFill="1" applyAlignment="1" applyProtection="1">
      <alignment horizontal="center" wrapText="1"/>
    </xf>
    <xf numFmtId="0" fontId="13" fillId="4" borderId="0" xfId="6" applyFont="1" applyFill="1" applyBorder="1" applyAlignment="1" applyProtection="1"/>
    <xf numFmtId="3" fontId="18" fillId="4" borderId="0" xfId="6" applyNumberFormat="1" applyFont="1" applyFill="1" applyBorder="1" applyAlignment="1" applyProtection="1"/>
    <xf numFmtId="0" fontId="2" fillId="4" borderId="0" xfId="6" applyFont="1" applyFill="1" applyBorder="1" applyAlignment="1" applyProtection="1"/>
    <xf numFmtId="3" fontId="2" fillId="4" borderId="0" xfId="6" applyNumberFormat="1" applyFont="1" applyFill="1" applyBorder="1" applyAlignment="1" applyProtection="1"/>
    <xf numFmtId="0" fontId="13" fillId="4" borderId="0" xfId="6" applyFont="1" applyFill="1" applyBorder="1" applyAlignment="1" applyProtection="1">
      <alignment horizontal="center" wrapText="1"/>
    </xf>
    <xf numFmtId="167" fontId="13" fillId="4" borderId="0" xfId="6" applyNumberFormat="1" applyFont="1" applyFill="1" applyBorder="1" applyAlignment="1" applyProtection="1">
      <alignment horizontal="left"/>
    </xf>
    <xf numFmtId="0" fontId="13" fillId="4" borderId="0" xfId="6" applyFont="1" applyFill="1" applyBorder="1" applyAlignment="1" applyProtection="1">
      <alignment horizontal="left"/>
    </xf>
    <xf numFmtId="0" fontId="2" fillId="4" borderId="0" xfId="6" applyFont="1" applyFill="1" applyBorder="1" applyAlignment="1" applyProtection="1">
      <alignment horizontal="left"/>
    </xf>
    <xf numFmtId="0" fontId="2" fillId="4" borderId="0" xfId="6" applyNumberFormat="1" applyFont="1" applyFill="1" applyBorder="1" applyAlignment="1" applyProtection="1">
      <alignment horizontal="left"/>
    </xf>
    <xf numFmtId="0" fontId="13" fillId="4" borderId="0" xfId="6" applyNumberFormat="1" applyFont="1" applyFill="1" applyBorder="1" applyAlignment="1" applyProtection="1"/>
    <xf numFmtId="0" fontId="13" fillId="4" borderId="0" xfId="6" applyFont="1" applyFill="1" applyBorder="1" applyAlignment="1" applyProtection="1">
      <alignment horizontal="center"/>
    </xf>
    <xf numFmtId="0" fontId="13" fillId="4" borderId="0" xfId="6" applyFont="1" applyFill="1" applyBorder="1" applyAlignment="1" applyProtection="1">
      <alignment shrinkToFit="1"/>
    </xf>
    <xf numFmtId="0" fontId="13" fillId="4" borderId="0" xfId="6" applyNumberFormat="1" applyFont="1" applyFill="1" applyBorder="1" applyAlignment="1" applyProtection="1">
      <alignment shrinkToFit="1"/>
    </xf>
    <xf numFmtId="0" fontId="13" fillId="4" borderId="0" xfId="6" applyFont="1" applyFill="1" applyBorder="1" applyAlignment="1" applyProtection="1">
      <alignment horizontal="center" shrinkToFit="1"/>
    </xf>
    <xf numFmtId="1" fontId="13" fillId="4" borderId="0" xfId="6" applyNumberFormat="1" applyFont="1" applyFill="1" applyBorder="1" applyAlignment="1" applyProtection="1">
      <alignment horizontal="center"/>
    </xf>
    <xf numFmtId="167" fontId="18" fillId="4" borderId="0" xfId="6" applyNumberFormat="1" applyFont="1" applyFill="1" applyBorder="1" applyAlignment="1" applyProtection="1"/>
    <xf numFmtId="0" fontId="13" fillId="6" borderId="0" xfId="6" applyFont="1" applyFill="1" applyAlignment="1" applyProtection="1"/>
    <xf numFmtId="0" fontId="2" fillId="6" borderId="0" xfId="6" applyFont="1" applyFill="1" applyAlignment="1" applyProtection="1"/>
    <xf numFmtId="0" fontId="21" fillId="4" borderId="0" xfId="6" applyFont="1" applyFill="1" applyBorder="1" applyAlignment="1" applyProtection="1"/>
    <xf numFmtId="0" fontId="21" fillId="4" borderId="0" xfId="6" applyNumberFormat="1" applyFont="1" applyFill="1" applyBorder="1" applyAlignment="1" applyProtection="1"/>
    <xf numFmtId="0" fontId="20" fillId="4" borderId="0" xfId="6" applyFont="1" applyFill="1" applyBorder="1" applyAlignment="1" applyProtection="1"/>
    <xf numFmtId="0" fontId="20" fillId="4" borderId="0" xfId="6" applyNumberFormat="1" applyFont="1" applyFill="1" applyBorder="1" applyAlignment="1" applyProtection="1"/>
    <xf numFmtId="0" fontId="2" fillId="4" borderId="1" xfId="6" applyFont="1" applyFill="1" applyBorder="1" applyAlignment="1" applyProtection="1">
      <alignment horizontal="center"/>
    </xf>
    <xf numFmtId="0" fontId="2" fillId="2" borderId="1" xfId="6" applyFont="1" applyFill="1" applyBorder="1" applyAlignment="1" applyProtection="1">
      <alignment horizontal="center"/>
    </xf>
    <xf numFmtId="1" fontId="8" fillId="2" borderId="1" xfId="6" applyNumberFormat="1" applyFont="1" applyFill="1" applyBorder="1" applyAlignment="1" applyProtection="1">
      <alignment horizontal="center"/>
    </xf>
    <xf numFmtId="0" fontId="5" fillId="0" borderId="14" xfId="0" applyFont="1" applyBorder="1" applyAlignment="1" applyProtection="1">
      <alignment horizontal="center" wrapText="1"/>
    </xf>
    <xf numFmtId="0" fontId="5" fillId="0" borderId="15" xfId="0" applyFont="1" applyBorder="1" applyAlignment="1" applyProtection="1">
      <alignment horizontal="center" wrapText="1"/>
    </xf>
    <xf numFmtId="0" fontId="29" fillId="0" borderId="17" xfId="0" applyFont="1" applyBorder="1"/>
    <xf numFmtId="0" fontId="6" fillId="0" borderId="19" xfId="0" applyFont="1" applyBorder="1" applyAlignment="1" applyProtection="1">
      <alignment horizontal="left" wrapText="1" indent="1"/>
    </xf>
    <xf numFmtId="0" fontId="30" fillId="0" borderId="17" xfId="0" applyFont="1" applyBorder="1" applyAlignment="1">
      <alignment horizontal="left" vertical="center" indent="1"/>
    </xf>
    <xf numFmtId="0" fontId="29" fillId="0" borderId="17" xfId="0" applyFont="1" applyBorder="1" applyAlignment="1">
      <alignment horizontal="left" vertical="center" indent="1"/>
    </xf>
    <xf numFmtId="0" fontId="6" fillId="0" borderId="19" xfId="0" applyFont="1" applyBorder="1" applyAlignment="1" applyProtection="1">
      <alignment horizontal="left" wrapText="1"/>
    </xf>
    <xf numFmtId="0" fontId="6" fillId="0" borderId="20" xfId="0" applyFont="1" applyBorder="1" applyAlignment="1" applyProtection="1">
      <alignment horizontal="left" wrapText="1" indent="1"/>
    </xf>
    <xf numFmtId="0" fontId="6" fillId="0" borderId="15" xfId="0" applyFont="1" applyBorder="1" applyAlignment="1" applyProtection="1">
      <alignment horizontal="justify" wrapText="1"/>
    </xf>
    <xf numFmtId="0" fontId="6" fillId="0" borderId="21" xfId="0" applyFont="1" applyBorder="1" applyAlignment="1" applyProtection="1">
      <alignment horizontal="justify" wrapText="1"/>
    </xf>
    <xf numFmtId="0" fontId="6" fillId="0" borderId="17" xfId="0" applyFont="1" applyBorder="1" applyAlignment="1" applyProtection="1">
      <alignment horizontal="left" wrapText="1"/>
    </xf>
    <xf numFmtId="0" fontId="6" fillId="0" borderId="21" xfId="0" applyFont="1" applyBorder="1" applyAlignment="1" applyProtection="1">
      <alignment horizontal="left" wrapText="1"/>
    </xf>
    <xf numFmtId="0" fontId="6" fillId="0" borderId="15" xfId="0" applyFont="1" applyBorder="1" applyAlignment="1" applyProtection="1">
      <alignment wrapText="1"/>
    </xf>
    <xf numFmtId="0" fontId="6" fillId="0" borderId="14" xfId="0" applyFont="1" applyBorder="1" applyAlignment="1" applyProtection="1">
      <alignment horizontal="center" wrapText="1"/>
    </xf>
    <xf numFmtId="0" fontId="6" fillId="0" borderId="20" xfId="0" applyFont="1" applyBorder="1" applyAlignment="1" applyProtection="1">
      <alignment horizontal="left" wrapText="1"/>
    </xf>
    <xf numFmtId="0" fontId="6" fillId="0" borderId="15" xfId="0" applyFont="1" applyBorder="1" applyAlignment="1" applyProtection="1">
      <alignment horizontal="left" wrapText="1"/>
    </xf>
    <xf numFmtId="0" fontId="7" fillId="0" borderId="14" xfId="6" applyFont="1" applyFill="1" applyBorder="1" applyAlignment="1" applyProtection="1">
      <alignment horizontal="center" wrapText="1"/>
    </xf>
    <xf numFmtId="0" fontId="6" fillId="0" borderId="15" xfId="0" applyFont="1" applyBorder="1" applyAlignment="1" applyProtection="1">
      <alignment horizontal="left" vertical="top" wrapText="1"/>
    </xf>
    <xf numFmtId="0" fontId="7" fillId="0" borderId="15" xfId="6" applyFont="1" applyFill="1" applyBorder="1" applyAlignment="1" applyProtection="1">
      <alignment horizontal="left" wrapText="1"/>
    </xf>
    <xf numFmtId="0" fontId="7" fillId="0" borderId="23" xfId="6" applyFont="1" applyFill="1" applyBorder="1" applyAlignment="1" applyProtection="1">
      <alignment horizontal="center" wrapText="1"/>
    </xf>
    <xf numFmtId="0" fontId="7" fillId="0" borderId="24" xfId="6" applyFont="1" applyFill="1" applyBorder="1" applyAlignment="1" applyProtection="1">
      <alignment horizontal="center" wrapText="1"/>
    </xf>
    <xf numFmtId="0" fontId="7" fillId="0" borderId="25" xfId="6" applyFont="1" applyFill="1" applyBorder="1" applyAlignment="1" applyProtection="1">
      <alignment horizontal="left" wrapText="1"/>
    </xf>
    <xf numFmtId="0" fontId="8" fillId="2" borderId="1" xfId="6" applyFont="1" applyFill="1" applyBorder="1" applyAlignment="1" applyProtection="1">
      <alignment horizontal="center"/>
    </xf>
    <xf numFmtId="0" fontId="2" fillId="2" borderId="1" xfId="6" applyFont="1" applyFill="1" applyBorder="1" applyAlignment="1" applyProtection="1">
      <alignment horizontal="center"/>
    </xf>
    <xf numFmtId="167" fontId="8" fillId="2" borderId="1" xfId="1" applyNumberFormat="1" applyFont="1" applyFill="1" applyBorder="1" applyAlignment="1" applyProtection="1">
      <alignment horizontal="center"/>
    </xf>
    <xf numFmtId="0" fontId="8" fillId="2" borderId="1" xfId="6" applyFont="1" applyFill="1" applyBorder="1" applyAlignment="1" applyProtection="1">
      <alignment horizontal="center"/>
    </xf>
    <xf numFmtId="0" fontId="2" fillId="2" borderId="1" xfId="6" applyFont="1" applyFill="1" applyBorder="1" applyAlignment="1" applyProtection="1">
      <alignment horizontal="center"/>
    </xf>
    <xf numFmtId="0" fontId="8" fillId="2" borderId="1" xfId="6" applyNumberFormat="1" applyFont="1" applyFill="1" applyBorder="1" applyAlignment="1" applyProtection="1">
      <alignment horizontal="center" vertical="center" textRotation="90"/>
    </xf>
    <xf numFmtId="0" fontId="8" fillId="0" borderId="1" xfId="6" applyFont="1" applyFill="1" applyBorder="1" applyAlignment="1" applyProtection="1">
      <alignment horizontal="center"/>
    </xf>
    <xf numFmtId="0" fontId="8" fillId="2" borderId="1" xfId="9" applyFont="1" applyFill="1" applyBorder="1" applyAlignment="1" applyProtection="1">
      <alignment horizontal="center" vertical="center" textRotation="90" wrapText="1"/>
    </xf>
    <xf numFmtId="167" fontId="28" fillId="2" borderId="1" xfId="1" applyNumberFormat="1" applyFont="1" applyFill="1" applyBorder="1" applyAlignment="1" applyProtection="1">
      <alignment wrapText="1"/>
    </xf>
    <xf numFmtId="0" fontId="28" fillId="2" borderId="0" xfId="6" applyNumberFormat="1" applyFont="1" applyFill="1" applyBorder="1" applyAlignment="1" applyProtection="1"/>
    <xf numFmtId="0" fontId="8" fillId="0" borderId="1" xfId="6" applyNumberFormat="1" applyFont="1" applyFill="1" applyBorder="1" applyAlignment="1" applyProtection="1">
      <alignment horizontal="center"/>
    </xf>
    <xf numFmtId="0" fontId="8" fillId="0" borderId="1" xfId="4" applyNumberFormat="1" applyFont="1" applyFill="1" applyBorder="1" applyAlignment="1" applyProtection="1">
      <alignment horizontal="left"/>
    </xf>
    <xf numFmtId="0" fontId="8" fillId="0" borderId="1" xfId="4" applyNumberFormat="1" applyFont="1" applyFill="1" applyBorder="1" applyAlignment="1" applyProtection="1">
      <alignment horizontal="center"/>
    </xf>
    <xf numFmtId="0" fontId="2" fillId="2" borderId="1" xfId="9" applyNumberFormat="1" applyFont="1" applyFill="1" applyBorder="1" applyAlignment="1" applyProtection="1">
      <alignment horizontal="center"/>
    </xf>
    <xf numFmtId="0" fontId="2" fillId="2" borderId="1" xfId="6" applyNumberFormat="1" applyFont="1" applyFill="1" applyBorder="1" applyAlignment="1" applyProtection="1">
      <alignment horizontal="left" wrapText="1"/>
    </xf>
    <xf numFmtId="0" fontId="2" fillId="2" borderId="1" xfId="6" applyNumberFormat="1" applyFont="1" applyFill="1" applyBorder="1" applyAlignment="1" applyProtection="1">
      <alignment horizontal="left" wrapText="1"/>
    </xf>
    <xf numFmtId="0" fontId="2" fillId="2" borderId="1" xfId="6" applyFont="1" applyFill="1" applyBorder="1" applyAlignment="1" applyProtection="1">
      <alignment horizontal="center"/>
    </xf>
    <xf numFmtId="167" fontId="2" fillId="8" borderId="1" xfId="1" applyNumberFormat="1" applyFont="1" applyFill="1" applyBorder="1" applyAlignment="1" applyProtection="1">
      <alignment horizontal="center"/>
      <protection locked="0"/>
    </xf>
    <xf numFmtId="0" fontId="8" fillId="2" borderId="1" xfId="6" applyFont="1" applyFill="1" applyBorder="1" applyAlignment="1" applyProtection="1">
      <alignment horizontal="center"/>
    </xf>
    <xf numFmtId="0" fontId="2" fillId="2" borderId="1" xfId="6" applyFont="1" applyFill="1" applyBorder="1" applyAlignment="1" applyProtection="1">
      <alignment horizontal="center"/>
    </xf>
    <xf numFmtId="0" fontId="2" fillId="2" borderId="1" xfId="6" applyNumberFormat="1" applyFont="1" applyFill="1" applyBorder="1" applyAlignment="1" applyProtection="1">
      <alignment horizontal="left" wrapText="1"/>
    </xf>
    <xf numFmtId="0" fontId="2" fillId="2" borderId="1" xfId="6" applyFont="1" applyFill="1" applyBorder="1" applyAlignment="1" applyProtection="1">
      <alignment horizontal="center"/>
    </xf>
    <xf numFmtId="1" fontId="8" fillId="4" borderId="7" xfId="6" applyNumberFormat="1" applyFont="1" applyFill="1" applyBorder="1" applyAlignment="1" applyProtection="1">
      <alignment horizontal="center"/>
    </xf>
    <xf numFmtId="1" fontId="8" fillId="4" borderId="1" xfId="6" applyNumberFormat="1" applyFont="1" applyFill="1" applyBorder="1" applyAlignment="1" applyProtection="1">
      <alignment horizontal="center"/>
    </xf>
    <xf numFmtId="0" fontId="7" fillId="2" borderId="15" xfId="0" applyFont="1" applyFill="1" applyBorder="1" applyAlignment="1" applyProtection="1">
      <alignment horizontal="justify" wrapText="1"/>
    </xf>
    <xf numFmtId="0" fontId="31" fillId="2" borderId="1" xfId="6" applyNumberFormat="1" applyFont="1" applyFill="1" applyBorder="1" applyAlignment="1" applyProtection="1">
      <alignment horizontal="center"/>
    </xf>
    <xf numFmtId="0" fontId="31" fillId="2" borderId="7" xfId="6" applyNumberFormat="1" applyFont="1" applyFill="1" applyBorder="1" applyAlignment="1" applyProtection="1">
      <alignment horizontal="center"/>
    </xf>
    <xf numFmtId="0" fontId="2" fillId="2" borderId="1" xfId="6" applyFont="1" applyFill="1" applyBorder="1" applyAlignment="1" applyProtection="1">
      <alignment horizontal="center"/>
    </xf>
    <xf numFmtId="169" fontId="2" fillId="2" borderId="0" xfId="6" applyNumberFormat="1" applyFont="1" applyFill="1" applyBorder="1" applyAlignment="1" applyProtection="1"/>
    <xf numFmtId="0" fontId="8" fillId="2" borderId="1" xfId="6" applyFont="1" applyFill="1" applyBorder="1" applyAlignment="1" applyProtection="1">
      <alignment horizontal="center"/>
    </xf>
    <xf numFmtId="0" fontId="2" fillId="2" borderId="1" xfId="6" applyFont="1" applyFill="1" applyBorder="1" applyAlignment="1" applyProtection="1">
      <alignment horizontal="center"/>
    </xf>
    <xf numFmtId="167" fontId="8" fillId="2" borderId="1" xfId="1" applyNumberFormat="1" applyFont="1" applyFill="1" applyBorder="1" applyAlignment="1" applyProtection="1">
      <alignment horizontal="center"/>
    </xf>
    <xf numFmtId="167" fontId="2" fillId="8" borderId="5" xfId="1" applyNumberFormat="1" applyFont="1" applyFill="1" applyBorder="1" applyAlignment="1" applyProtection="1">
      <alignment horizontal="center"/>
      <protection locked="0"/>
    </xf>
    <xf numFmtId="0" fontId="31" fillId="4" borderId="0" xfId="6" applyFont="1" applyFill="1" applyBorder="1" applyAlignment="1" applyProtection="1"/>
    <xf numFmtId="0" fontId="5" fillId="0" borderId="11" xfId="0" applyFont="1" applyBorder="1" applyAlignment="1" applyProtection="1">
      <alignment horizontal="center" wrapText="1"/>
    </xf>
    <xf numFmtId="0" fontId="5" fillId="0" borderId="12" xfId="0" applyFont="1" applyBorder="1" applyAlignment="1" applyProtection="1">
      <alignment horizontal="center" wrapText="1"/>
    </xf>
    <xf numFmtId="0" fontId="5" fillId="0" borderId="13" xfId="0" applyFont="1" applyBorder="1" applyAlignment="1" applyProtection="1">
      <alignment horizontal="center" wrapText="1"/>
    </xf>
    <xf numFmtId="0" fontId="6" fillId="0" borderId="15" xfId="0" applyFont="1" applyBorder="1" applyAlignment="1" applyProtection="1">
      <alignment horizontal="left" vertical="center" wrapText="1"/>
    </xf>
    <xf numFmtId="0" fontId="6" fillId="0" borderId="16"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 xfId="0" applyFont="1" applyBorder="1" applyAlignment="1" applyProtection="1">
      <alignment horizontal="center" wrapText="1"/>
    </xf>
    <xf numFmtId="0" fontId="6" fillId="0" borderId="4" xfId="0" applyFont="1" applyBorder="1" applyAlignment="1" applyProtection="1">
      <alignment horizontal="center" wrapText="1"/>
    </xf>
    <xf numFmtId="0" fontId="6" fillId="0" borderId="5" xfId="0" applyFont="1" applyBorder="1" applyAlignment="1" applyProtection="1">
      <alignment horizontal="center" wrapText="1"/>
    </xf>
    <xf numFmtId="0" fontId="8" fillId="2" borderId="2" xfId="6" applyNumberFormat="1" applyFont="1" applyFill="1" applyBorder="1" applyAlignment="1" applyProtection="1">
      <alignment horizontal="center" vertical="center" textRotation="90" wrapText="1"/>
    </xf>
    <xf numFmtId="0" fontId="8" fillId="2" borderId="4" xfId="6" applyNumberFormat="1" applyFont="1" applyFill="1" applyBorder="1" applyAlignment="1" applyProtection="1">
      <alignment horizontal="center" vertical="center" textRotation="90" wrapText="1"/>
    </xf>
    <xf numFmtId="0" fontId="8" fillId="2" borderId="5" xfId="6" applyNumberFormat="1" applyFont="1" applyFill="1" applyBorder="1" applyAlignment="1" applyProtection="1">
      <alignment horizontal="center" vertical="center" textRotation="90" wrapText="1"/>
    </xf>
    <xf numFmtId="0" fontId="2" fillId="2" borderId="1" xfId="6" applyFont="1" applyFill="1" applyBorder="1" applyAlignment="1" applyProtection="1">
      <alignment horizontal="left" wrapText="1"/>
    </xf>
    <xf numFmtId="1" fontId="13" fillId="2" borderId="0" xfId="6" applyNumberFormat="1" applyFont="1" applyFill="1" applyBorder="1" applyAlignment="1" applyProtection="1">
      <alignment horizontal="center"/>
    </xf>
    <xf numFmtId="0" fontId="9" fillId="2" borderId="1" xfId="6" applyFont="1" applyFill="1" applyBorder="1" applyAlignment="1" applyProtection="1">
      <alignment horizontal="center"/>
    </xf>
    <xf numFmtId="0" fontId="8" fillId="3" borderId="1" xfId="6" applyFont="1" applyFill="1" applyBorder="1" applyAlignment="1" applyProtection="1">
      <alignment horizontal="center"/>
      <protection locked="0"/>
    </xf>
    <xf numFmtId="0" fontId="8" fillId="2" borderId="1" xfId="6" applyFont="1" applyFill="1" applyBorder="1" applyAlignment="1" applyProtection="1">
      <alignment horizontal="center"/>
    </xf>
    <xf numFmtId="0" fontId="8" fillId="2" borderId="5" xfId="6" applyFont="1" applyFill="1" applyBorder="1" applyAlignment="1" applyProtection="1">
      <alignment horizontal="center"/>
    </xf>
    <xf numFmtId="0" fontId="8" fillId="3" borderId="3" xfId="6" applyFont="1" applyFill="1" applyBorder="1" applyAlignment="1" applyProtection="1">
      <alignment horizontal="center"/>
      <protection locked="0"/>
    </xf>
    <xf numFmtId="0" fontId="8" fillId="3" borderId="10" xfId="6" applyFont="1" applyFill="1" applyBorder="1" applyAlignment="1" applyProtection="1">
      <alignment horizontal="center"/>
      <protection locked="0"/>
    </xf>
    <xf numFmtId="0" fontId="8" fillId="3" borderId="7" xfId="6" applyFont="1" applyFill="1" applyBorder="1" applyAlignment="1" applyProtection="1">
      <alignment horizontal="center"/>
      <protection locked="0"/>
    </xf>
    <xf numFmtId="1" fontId="8" fillId="3" borderId="3" xfId="6" applyNumberFormat="1" applyFont="1" applyFill="1" applyBorder="1" applyAlignment="1" applyProtection="1">
      <alignment horizontal="center"/>
      <protection locked="0"/>
    </xf>
    <xf numFmtId="1" fontId="8" fillId="3" borderId="10" xfId="6" applyNumberFormat="1" applyFont="1" applyFill="1" applyBorder="1" applyAlignment="1" applyProtection="1">
      <alignment horizontal="center"/>
      <protection locked="0"/>
    </xf>
    <xf numFmtId="1" fontId="8" fillId="3" borderId="7" xfId="6" applyNumberFormat="1" applyFont="1" applyFill="1" applyBorder="1" applyAlignment="1" applyProtection="1">
      <alignment horizontal="center"/>
      <protection locked="0"/>
    </xf>
    <xf numFmtId="0" fontId="2" fillId="2" borderId="1" xfId="6" applyFont="1" applyFill="1" applyBorder="1" applyAlignment="1" applyProtection="1">
      <alignment horizontal="center"/>
    </xf>
    <xf numFmtId="0" fontId="8" fillId="2" borderId="1" xfId="6" applyFont="1" applyFill="1" applyBorder="1" applyAlignment="1" applyProtection="1">
      <alignment horizontal="center" vertical="center" textRotation="90"/>
    </xf>
    <xf numFmtId="0" fontId="8" fillId="0" borderId="1" xfId="6" applyFont="1" applyFill="1" applyBorder="1" applyAlignment="1" applyProtection="1">
      <alignment horizontal="left"/>
    </xf>
    <xf numFmtId="0" fontId="2" fillId="2" borderId="1" xfId="6" applyFont="1" applyFill="1" applyBorder="1" applyAlignment="1" applyProtection="1">
      <alignment horizontal="left"/>
    </xf>
    <xf numFmtId="0" fontId="2" fillId="4" borderId="1" xfId="6" applyFont="1" applyFill="1" applyBorder="1" applyAlignment="1" applyProtection="1">
      <alignment horizontal="left"/>
    </xf>
    <xf numFmtId="0" fontId="12" fillId="2" borderId="1" xfId="6" applyFont="1" applyFill="1" applyBorder="1" applyAlignment="1" applyProtection="1">
      <alignment horizontal="center" vertical="center" textRotation="90" wrapText="1"/>
    </xf>
    <xf numFmtId="0" fontId="8" fillId="2" borderId="1" xfId="6" applyFont="1" applyFill="1" applyBorder="1" applyAlignment="1" applyProtection="1">
      <alignment horizontal="center" wrapText="1"/>
    </xf>
    <xf numFmtId="0" fontId="13" fillId="7" borderId="0" xfId="6" applyFont="1" applyFill="1" applyBorder="1" applyAlignment="1" applyProtection="1">
      <alignment horizontal="center"/>
    </xf>
    <xf numFmtId="0" fontId="8" fillId="2" borderId="1" xfId="6" applyFont="1" applyFill="1" applyBorder="1" applyAlignment="1" applyProtection="1">
      <alignment horizontal="left"/>
    </xf>
    <xf numFmtId="0" fontId="8" fillId="4" borderId="1" xfId="6" applyFont="1" applyFill="1" applyBorder="1" applyAlignment="1" applyProtection="1">
      <alignment horizontal="left"/>
    </xf>
    <xf numFmtId="0" fontId="0" fillId="0" borderId="1" xfId="6" applyFont="1" applyFill="1" applyBorder="1" applyAlignment="1" applyProtection="1">
      <alignment horizontal="left" wrapText="1"/>
    </xf>
    <xf numFmtId="0" fontId="28" fillId="0" borderId="1" xfId="6" applyFont="1" applyFill="1" applyBorder="1" applyAlignment="1" applyProtection="1">
      <alignment horizontal="left" wrapText="1"/>
    </xf>
    <xf numFmtId="0" fontId="2" fillId="3" borderId="10" xfId="6" applyFont="1" applyFill="1" applyBorder="1" applyAlignment="1" applyProtection="1">
      <alignment horizontal="center"/>
      <protection locked="0"/>
    </xf>
    <xf numFmtId="0" fontId="32" fillId="4" borderId="1" xfId="6" applyFont="1" applyFill="1" applyBorder="1" applyAlignment="1" applyProtection="1">
      <alignment horizontal="left"/>
    </xf>
    <xf numFmtId="0" fontId="8" fillId="0" borderId="1" xfId="6" applyFont="1" applyFill="1" applyBorder="1" applyAlignment="1" applyProtection="1">
      <alignment horizontal="left" wrapText="1"/>
    </xf>
    <xf numFmtId="0" fontId="2" fillId="2" borderId="3" xfId="6" applyFont="1" applyFill="1" applyBorder="1" applyAlignment="1" applyProtection="1">
      <alignment horizontal="left"/>
    </xf>
    <xf numFmtId="0" fontId="2" fillId="2" borderId="10" xfId="6" applyFont="1" applyFill="1" applyBorder="1" applyAlignment="1" applyProtection="1">
      <alignment horizontal="left"/>
    </xf>
    <xf numFmtId="0" fontId="2" fillId="2" borderId="7" xfId="6" applyFont="1" applyFill="1" applyBorder="1" applyAlignment="1" applyProtection="1">
      <alignment horizontal="left"/>
    </xf>
    <xf numFmtId="0" fontId="17" fillId="2" borderId="3" xfId="6" applyFont="1" applyFill="1" applyBorder="1" applyAlignment="1" applyProtection="1">
      <alignment horizontal="left"/>
    </xf>
    <xf numFmtId="0" fontId="17" fillId="2" borderId="10" xfId="6" applyFont="1" applyFill="1" applyBorder="1" applyAlignment="1" applyProtection="1">
      <alignment horizontal="left"/>
    </xf>
    <xf numFmtId="0" fontId="17" fillId="2" borderId="7" xfId="6" applyFont="1" applyFill="1" applyBorder="1" applyAlignment="1" applyProtection="1">
      <alignment horizontal="left"/>
    </xf>
    <xf numFmtId="0" fontId="12" fillId="4" borderId="1" xfId="6" applyFont="1" applyFill="1" applyBorder="1" applyAlignment="1" applyProtection="1">
      <alignment horizontal="left"/>
    </xf>
    <xf numFmtId="0" fontId="2" fillId="0" borderId="6" xfId="6" applyNumberFormat="1" applyFont="1" applyFill="1" applyBorder="1" applyAlignment="1" applyProtection="1">
      <alignment horizontal="left" wrapText="1"/>
    </xf>
    <xf numFmtId="0" fontId="8" fillId="2" borderId="1" xfId="6" applyNumberFormat="1" applyFont="1" applyFill="1" applyBorder="1" applyAlignment="1" applyProtection="1">
      <alignment horizontal="center" vertical="center" textRotation="90"/>
    </xf>
    <xf numFmtId="0" fontId="2" fillId="2" borderId="5" xfId="6" applyNumberFormat="1" applyFont="1" applyFill="1" applyBorder="1" applyAlignment="1" applyProtection="1">
      <alignment horizontal="left" wrapText="1"/>
    </xf>
    <xf numFmtId="0" fontId="2" fillId="2" borderId="3" xfId="6" applyFont="1" applyFill="1" applyBorder="1" applyAlignment="1" applyProtection="1">
      <alignment horizontal="left" wrapText="1"/>
    </xf>
    <xf numFmtId="0" fontId="2" fillId="2" borderId="10" xfId="6" applyFont="1" applyFill="1" applyBorder="1" applyAlignment="1" applyProtection="1">
      <alignment horizontal="left" wrapText="1"/>
    </xf>
    <xf numFmtId="0" fontId="2" fillId="2" borderId="7" xfId="6" applyFont="1" applyFill="1" applyBorder="1" applyAlignment="1" applyProtection="1">
      <alignment horizontal="left" wrapText="1"/>
    </xf>
    <xf numFmtId="0" fontId="11" fillId="4" borderId="0" xfId="6" applyFont="1" applyFill="1" applyBorder="1" applyAlignment="1" applyProtection="1">
      <alignment horizontal="center"/>
    </xf>
    <xf numFmtId="0" fontId="8" fillId="3" borderId="1" xfId="6" applyFont="1" applyFill="1" applyBorder="1" applyAlignment="1" applyProtection="1">
      <alignment horizontal="center" wrapText="1"/>
      <protection locked="0"/>
    </xf>
    <xf numFmtId="0" fontId="8" fillId="2" borderId="1" xfId="6" applyFont="1" applyFill="1" applyBorder="1" applyAlignment="1" applyProtection="1">
      <alignment horizontal="left" wrapText="1"/>
    </xf>
    <xf numFmtId="0" fontId="8" fillId="2" borderId="1" xfId="6" applyFont="1" applyFill="1" applyBorder="1" applyAlignment="1" applyProtection="1">
      <alignment horizontal="center" vertical="center" textRotation="90" wrapText="1"/>
    </xf>
    <xf numFmtId="0" fontId="2" fillId="2" borderId="1" xfId="6" applyFont="1" applyFill="1" applyBorder="1" applyAlignment="1" applyProtection="1">
      <alignment horizontal="left" wrapText="1" indent="1"/>
    </xf>
    <xf numFmtId="0" fontId="8" fillId="2" borderId="3" xfId="6" applyFont="1" applyFill="1" applyBorder="1" applyAlignment="1" applyProtection="1">
      <alignment horizontal="center"/>
    </xf>
    <xf numFmtId="0" fontId="8" fillId="3" borderId="3" xfId="6" applyFont="1" applyFill="1" applyBorder="1" applyAlignment="1" applyProtection="1">
      <alignment horizontal="center" wrapText="1"/>
      <protection locked="0"/>
    </xf>
    <xf numFmtId="0" fontId="8" fillId="3" borderId="10" xfId="6" applyFont="1" applyFill="1" applyBorder="1" applyAlignment="1" applyProtection="1">
      <alignment horizontal="center" wrapText="1"/>
      <protection locked="0"/>
    </xf>
    <xf numFmtId="0" fontId="8" fillId="3" borderId="7" xfId="6" applyFont="1" applyFill="1" applyBorder="1" applyAlignment="1" applyProtection="1">
      <alignment horizontal="center" wrapText="1"/>
      <protection locked="0"/>
    </xf>
    <xf numFmtId="0" fontId="17" fillId="0" borderId="1" xfId="6" applyFont="1" applyFill="1" applyBorder="1" applyAlignment="1" applyProtection="1">
      <alignment horizontal="left" wrapText="1" indent="1"/>
    </xf>
    <xf numFmtId="0" fontId="2" fillId="0" borderId="1" xfId="6" applyFont="1" applyFill="1" applyBorder="1" applyAlignment="1" applyProtection="1">
      <alignment horizontal="left" wrapText="1"/>
    </xf>
    <xf numFmtId="0" fontId="2" fillId="2" borderId="1" xfId="6" applyNumberFormat="1" applyFont="1" applyFill="1" applyBorder="1" applyAlignment="1" applyProtection="1">
      <alignment horizontal="left" wrapText="1"/>
    </xf>
    <xf numFmtId="1" fontId="13" fillId="4" borderId="0" xfId="6" applyNumberFormat="1" applyFont="1" applyFill="1" applyBorder="1" applyAlignment="1" applyProtection="1">
      <alignment horizontal="center"/>
    </xf>
    <xf numFmtId="0" fontId="0" fillId="4" borderId="3" xfId="6" applyFont="1" applyFill="1" applyBorder="1" applyAlignment="1" applyProtection="1">
      <alignment horizontal="left" wrapText="1"/>
    </xf>
    <xf numFmtId="0" fontId="28" fillId="4" borderId="7" xfId="6" applyFont="1" applyFill="1" applyBorder="1" applyAlignment="1" applyProtection="1">
      <alignment horizontal="left" wrapText="1"/>
    </xf>
    <xf numFmtId="0" fontId="10" fillId="2" borderId="1" xfId="6" applyFont="1" applyFill="1" applyBorder="1" applyAlignment="1" applyProtection="1">
      <alignment horizontal="center" vertical="center"/>
    </xf>
    <xf numFmtId="1" fontId="8" fillId="2" borderId="1" xfId="6" applyNumberFormat="1" applyFont="1" applyFill="1" applyBorder="1" applyAlignment="1" applyProtection="1">
      <alignment horizontal="center" vertical="center" wrapText="1"/>
    </xf>
    <xf numFmtId="0" fontId="8" fillId="2" borderId="1" xfId="6" applyFont="1" applyFill="1" applyBorder="1" applyAlignment="1" applyProtection="1">
      <alignment horizontal="center" vertical="center" wrapText="1"/>
    </xf>
    <xf numFmtId="0" fontId="31" fillId="4" borderId="1" xfId="6" applyFont="1" applyFill="1" applyBorder="1" applyAlignment="1" applyProtection="1">
      <alignment horizontal="left" wrapText="1"/>
    </xf>
    <xf numFmtId="0" fontId="8" fillId="3" borderId="10" xfId="6" applyNumberFormat="1" applyFont="1" applyFill="1" applyBorder="1" applyAlignment="1" applyProtection="1">
      <alignment horizontal="center"/>
      <protection locked="0"/>
    </xf>
    <xf numFmtId="0" fontId="8" fillId="4" borderId="1" xfId="6" applyFont="1" applyFill="1" applyBorder="1" applyAlignment="1" applyProtection="1">
      <alignment horizontal="left" wrapText="1"/>
    </xf>
    <xf numFmtId="0" fontId="17" fillId="4" borderId="1" xfId="6" applyFont="1" applyFill="1" applyBorder="1" applyAlignment="1" applyProtection="1">
      <alignment horizontal="left" wrapText="1"/>
    </xf>
    <xf numFmtId="0" fontId="8" fillId="2" borderId="2" xfId="6" applyNumberFormat="1" applyFont="1" applyFill="1" applyBorder="1" applyAlignment="1" applyProtection="1">
      <alignment horizontal="center" vertical="center" textRotation="90"/>
    </xf>
    <xf numFmtId="0" fontId="2" fillId="2" borderId="3" xfId="6" applyNumberFormat="1" applyFont="1" applyFill="1" applyBorder="1" applyAlignment="1" applyProtection="1">
      <alignment horizontal="left" wrapText="1"/>
    </xf>
    <xf numFmtId="0" fontId="2" fillId="2" borderId="7" xfId="6" applyNumberFormat="1" applyFont="1" applyFill="1" applyBorder="1" applyAlignment="1" applyProtection="1">
      <alignment horizontal="left" wrapText="1"/>
    </xf>
    <xf numFmtId="0" fontId="2" fillId="4" borderId="1" xfId="6" applyNumberFormat="1" applyFont="1" applyFill="1" applyBorder="1" applyAlignment="1" applyProtection="1">
      <alignment horizontal="left" wrapText="1"/>
    </xf>
    <xf numFmtId="0" fontId="17" fillId="2" borderId="1" xfId="6" applyNumberFormat="1" applyFont="1" applyFill="1" applyBorder="1" applyAlignment="1" applyProtection="1">
      <alignment horizontal="left" wrapText="1"/>
    </xf>
    <xf numFmtId="0" fontId="8" fillId="0" borderId="1" xfId="6" applyFont="1" applyBorder="1" applyAlignment="1" applyProtection="1">
      <alignment horizontal="center" vertical="center" textRotation="90"/>
    </xf>
    <xf numFmtId="0" fontId="2" fillId="0" borderId="1" xfId="6" applyNumberFormat="1" applyFont="1" applyFill="1" applyBorder="1" applyAlignment="1" applyProtection="1">
      <alignment horizontal="left" wrapText="1" indent="1"/>
    </xf>
    <xf numFmtId="0" fontId="2" fillId="0" borderId="1" xfId="6" applyFont="1" applyFill="1" applyBorder="1" applyAlignment="1" applyProtection="1">
      <alignment horizontal="left" indent="1"/>
    </xf>
    <xf numFmtId="0" fontId="2" fillId="2" borderId="1" xfId="6" applyFont="1" applyFill="1" applyBorder="1" applyAlignment="1" applyProtection="1">
      <alignment horizontal="left" indent="1"/>
    </xf>
    <xf numFmtId="0" fontId="2" fillId="2" borderId="1" xfId="6" applyNumberFormat="1" applyFont="1" applyFill="1" applyBorder="1" applyAlignment="1" applyProtection="1">
      <alignment horizontal="left" wrapText="1" indent="1"/>
    </xf>
    <xf numFmtId="0" fontId="8" fillId="0" borderId="1" xfId="6" applyFont="1" applyBorder="1" applyAlignment="1" applyProtection="1">
      <alignment horizontal="center"/>
    </xf>
    <xf numFmtId="1" fontId="8" fillId="3" borderId="1" xfId="6" applyNumberFormat="1" applyFont="1" applyFill="1" applyBorder="1" applyAlignment="1" applyProtection="1">
      <alignment horizontal="center"/>
      <protection locked="0"/>
    </xf>
    <xf numFmtId="0" fontId="8" fillId="0" borderId="1" xfId="6" applyFont="1" applyFill="1" applyBorder="1" applyAlignment="1" applyProtection="1">
      <alignment horizontal="center"/>
    </xf>
    <xf numFmtId="0" fontId="2" fillId="0" borderId="1" xfId="6" applyNumberFormat="1" applyFont="1" applyFill="1" applyBorder="1" applyAlignment="1" applyProtection="1">
      <alignment horizontal="left" wrapText="1"/>
    </xf>
    <xf numFmtId="0" fontId="12" fillId="6" borderId="1" xfId="6" applyNumberFormat="1" applyFont="1" applyFill="1" applyBorder="1" applyAlignment="1" applyProtection="1">
      <alignment horizontal="left" wrapText="1"/>
    </xf>
    <xf numFmtId="0" fontId="8" fillId="0" borderId="1" xfId="6" applyFont="1" applyBorder="1" applyAlignment="1" applyProtection="1">
      <alignment horizontal="center" wrapText="1"/>
    </xf>
    <xf numFmtId="0" fontId="2" fillId="0" borderId="3" xfId="6" applyNumberFormat="1" applyFont="1" applyFill="1" applyBorder="1" applyAlignment="1" applyProtection="1">
      <alignment horizontal="left" wrapText="1" indent="1"/>
    </xf>
    <xf numFmtId="0" fontId="2" fillId="0" borderId="10" xfId="6" applyNumberFormat="1" applyFont="1" applyFill="1" applyBorder="1" applyAlignment="1" applyProtection="1">
      <alignment horizontal="left" wrapText="1" indent="1"/>
    </xf>
    <xf numFmtId="0" fontId="2" fillId="0" borderId="7" xfId="6" applyNumberFormat="1" applyFont="1" applyFill="1" applyBorder="1" applyAlignment="1" applyProtection="1">
      <alignment horizontal="left" wrapText="1" indent="1"/>
    </xf>
    <xf numFmtId="0" fontId="17" fillId="0" borderId="1" xfId="6" applyNumberFormat="1" applyFont="1" applyFill="1" applyBorder="1" applyAlignment="1" applyProtection="1">
      <alignment horizontal="left" indent="1"/>
    </xf>
    <xf numFmtId="0" fontId="17" fillId="0" borderId="1" xfId="6" applyNumberFormat="1" applyFont="1" applyFill="1" applyBorder="1" applyAlignment="1" applyProtection="1">
      <alignment horizontal="left" wrapText="1" indent="1"/>
    </xf>
    <xf numFmtId="0" fontId="8" fillId="2" borderId="3" xfId="9" applyFont="1" applyFill="1" applyBorder="1" applyAlignment="1" applyProtection="1">
      <alignment horizontal="center"/>
    </xf>
    <xf numFmtId="0" fontId="22" fillId="2" borderId="3" xfId="9" applyFont="1" applyFill="1" applyBorder="1" applyAlignment="1" applyProtection="1">
      <alignment horizontal="center"/>
    </xf>
    <xf numFmtId="0" fontId="8" fillId="0" borderId="1" xfId="9" applyFont="1" applyFill="1" applyBorder="1" applyAlignment="1" applyProtection="1">
      <alignment horizontal="center"/>
    </xf>
    <xf numFmtId="0" fontId="8" fillId="2" borderId="1" xfId="9" applyFont="1" applyFill="1" applyBorder="1" applyAlignment="1" applyProtection="1">
      <alignment horizontal="center" vertical="center" textRotation="90" wrapText="1"/>
    </xf>
    <xf numFmtId="0" fontId="8" fillId="2" borderId="1" xfId="9" applyFont="1" applyFill="1" applyBorder="1" applyAlignment="1" applyProtection="1">
      <alignment horizontal="center" vertical="center" textRotation="90"/>
    </xf>
    <xf numFmtId="1" fontId="8" fillId="0" borderId="1" xfId="9" applyNumberFormat="1" applyFont="1" applyFill="1" applyBorder="1" applyAlignment="1" applyProtection="1">
      <alignment horizontal="center"/>
    </xf>
    <xf numFmtId="0" fontId="23" fillId="2" borderId="1" xfId="9" applyFont="1" applyFill="1" applyBorder="1" applyAlignment="1" applyProtection="1">
      <alignment horizontal="center" wrapText="1"/>
    </xf>
    <xf numFmtId="0" fontId="8" fillId="3" borderId="3" xfId="9" applyFont="1" applyFill="1" applyBorder="1" applyAlignment="1" applyProtection="1">
      <alignment horizontal="center"/>
      <protection locked="0"/>
    </xf>
    <xf numFmtId="167" fontId="8" fillId="2" borderId="1" xfId="1" applyNumberFormat="1" applyFont="1" applyFill="1" applyBorder="1" applyAlignment="1" applyProtection="1">
      <alignment horizontal="center"/>
    </xf>
    <xf numFmtId="0" fontId="8" fillId="2" borderId="6" xfId="6" applyFont="1" applyFill="1" applyBorder="1" applyAlignment="1" applyProtection="1">
      <alignment horizontal="center" vertical="center" textRotation="90"/>
    </xf>
    <xf numFmtId="0" fontId="8" fillId="2" borderId="26" xfId="6" applyFont="1" applyFill="1" applyBorder="1" applyAlignment="1" applyProtection="1">
      <alignment horizontal="center" vertical="center" textRotation="90"/>
    </xf>
    <xf numFmtId="0" fontId="8" fillId="2" borderId="27" xfId="6" applyFont="1" applyFill="1" applyBorder="1" applyAlignment="1" applyProtection="1">
      <alignment horizontal="center" vertical="center" textRotation="90"/>
    </xf>
    <xf numFmtId="0" fontId="24" fillId="2" borderId="1" xfId="6" applyFont="1" applyFill="1" applyBorder="1" applyAlignment="1" applyProtection="1">
      <alignment horizontal="center" vertical="center" textRotation="90"/>
    </xf>
    <xf numFmtId="0" fontId="8" fillId="0" borderId="1" xfId="6" applyFont="1" applyFill="1" applyBorder="1" applyAlignment="1" applyProtection="1">
      <alignment horizontal="center" vertical="center" textRotation="90"/>
    </xf>
    <xf numFmtId="3" fontId="8" fillId="0" borderId="1" xfId="6" applyNumberFormat="1" applyFont="1" applyFill="1" applyBorder="1" applyAlignment="1" applyProtection="1">
      <alignment horizontal="center"/>
    </xf>
    <xf numFmtId="1" fontId="8" fillId="0" borderId="1" xfId="6" applyNumberFormat="1" applyFont="1" applyFill="1" applyBorder="1" applyAlignment="1" applyProtection="1">
      <alignment horizontal="center"/>
    </xf>
    <xf numFmtId="0" fontId="10" fillId="2" borderId="1" xfId="6" applyFont="1" applyFill="1" applyBorder="1" applyAlignment="1" applyProtection="1">
      <alignment horizontal="center"/>
    </xf>
    <xf numFmtId="1" fontId="8" fillId="2" borderId="1" xfId="6" applyNumberFormat="1" applyFont="1" applyFill="1" applyBorder="1" applyAlignment="1" applyProtection="1">
      <alignment horizontal="center" wrapText="1"/>
    </xf>
    <xf numFmtId="0" fontId="8" fillId="2" borderId="1" xfId="6" applyNumberFormat="1" applyFont="1" applyFill="1" applyBorder="1" applyAlignment="1" applyProtection="1">
      <alignment horizontal="center" vertical="center" textRotation="90" wrapText="1"/>
    </xf>
    <xf numFmtId="167" fontId="2" fillId="8" borderId="2" xfId="1" applyNumberFormat="1" applyFont="1" applyFill="1" applyBorder="1" applyAlignment="1" applyProtection="1">
      <alignment horizontal="center"/>
      <protection locked="0"/>
    </xf>
    <xf numFmtId="167" fontId="2" fillId="8" borderId="4" xfId="1" applyNumberFormat="1" applyFont="1" applyFill="1" applyBorder="1" applyAlignment="1" applyProtection="1">
      <alignment horizontal="center"/>
      <protection locked="0"/>
    </xf>
    <xf numFmtId="167" fontId="2" fillId="8" borderId="5" xfId="1" applyNumberFormat="1" applyFont="1" applyFill="1" applyBorder="1" applyAlignment="1" applyProtection="1">
      <alignment horizontal="center"/>
      <protection locked="0"/>
    </xf>
    <xf numFmtId="0" fontId="2" fillId="0" borderId="1" xfId="6" applyNumberFormat="1" applyFont="1" applyFill="1" applyBorder="1" applyAlignment="1" applyProtection="1">
      <alignment horizontal="left"/>
    </xf>
    <xf numFmtId="0" fontId="8" fillId="0" borderId="1" xfId="7" applyFont="1" applyBorder="1" applyAlignment="1" applyProtection="1">
      <alignment horizontal="center"/>
    </xf>
    <xf numFmtId="0" fontId="8" fillId="3" borderId="1" xfId="7" applyFont="1" applyFill="1" applyBorder="1" applyAlignment="1" applyProtection="1">
      <alignment horizontal="center"/>
      <protection locked="0"/>
    </xf>
    <xf numFmtId="1" fontId="8" fillId="3" borderId="1" xfId="7" applyNumberFormat="1" applyFont="1" applyFill="1" applyBorder="1" applyAlignment="1" applyProtection="1">
      <alignment horizontal="center"/>
      <protection locked="0"/>
    </xf>
    <xf numFmtId="0" fontId="8" fillId="2" borderId="1" xfId="7" applyFont="1" applyFill="1" applyBorder="1" applyAlignment="1" applyProtection="1">
      <alignment horizontal="center" vertical="center" textRotation="90"/>
    </xf>
    <xf numFmtId="0" fontId="8" fillId="0" borderId="1" xfId="7" applyFont="1" applyFill="1" applyBorder="1" applyAlignment="1" applyProtection="1">
      <alignment horizontal="left"/>
    </xf>
    <xf numFmtId="0" fontId="8" fillId="0" borderId="1" xfId="6" applyNumberFormat="1" applyFont="1" applyFill="1" applyBorder="1" applyAlignment="1" applyProtection="1">
      <alignment horizontal="left"/>
    </xf>
    <xf numFmtId="0" fontId="8" fillId="0" borderId="2" xfId="6" applyFont="1" applyFill="1" applyBorder="1" applyAlignment="1" applyProtection="1">
      <alignment horizontal="center" vertical="center" textRotation="90"/>
    </xf>
    <xf numFmtId="0" fontId="8" fillId="0" borderId="5" xfId="6" applyFont="1" applyFill="1" applyBorder="1" applyAlignment="1" applyProtection="1">
      <alignment horizontal="center" vertical="center" textRotation="90"/>
    </xf>
    <xf numFmtId="0" fontId="8" fillId="0" borderId="4" xfId="6" applyFont="1" applyFill="1" applyBorder="1" applyAlignment="1" applyProtection="1">
      <alignment horizontal="center" vertical="center" textRotation="90"/>
    </xf>
    <xf numFmtId="0" fontId="8" fillId="0" borderId="3" xfId="6" applyFont="1" applyFill="1" applyBorder="1" applyAlignment="1" applyProtection="1">
      <alignment horizontal="center"/>
    </xf>
    <xf numFmtId="1" fontId="8" fillId="3" borderId="1" xfId="6" applyNumberFormat="1" applyFont="1" applyFill="1" applyBorder="1" applyAlignment="1" applyProtection="1">
      <alignment horizontal="center" wrapText="1"/>
      <protection locked="0"/>
    </xf>
    <xf numFmtId="0" fontId="8" fillId="0" borderId="3" xfId="6" applyFont="1" applyFill="1" applyBorder="1" applyAlignment="1" applyProtection="1">
      <alignment horizontal="left" wrapText="1"/>
    </xf>
    <xf numFmtId="0" fontId="12" fillId="0" borderId="1" xfId="6" applyFont="1" applyFill="1" applyBorder="1" applyAlignment="1" applyProtection="1">
      <alignment horizontal="center" wrapText="1"/>
    </xf>
    <xf numFmtId="0" fontId="8" fillId="0" borderId="1" xfId="6" applyFont="1" applyFill="1" applyBorder="1" applyAlignment="1" applyProtection="1">
      <alignment horizontal="center" wrapText="1"/>
    </xf>
    <xf numFmtId="0" fontId="8" fillId="0" borderId="1" xfId="6" applyFont="1" applyFill="1" applyBorder="1" applyAlignment="1" applyProtection="1">
      <alignment vertical="center" textRotation="90"/>
    </xf>
    <xf numFmtId="167" fontId="25" fillId="0" borderId="1" xfId="4" applyNumberFormat="1" applyFont="1" applyFill="1" applyBorder="1" applyAlignment="1" applyProtection="1">
      <alignment horizontal="left" wrapText="1"/>
    </xf>
    <xf numFmtId="167" fontId="25" fillId="3" borderId="1" xfId="4" applyNumberFormat="1" applyFont="1" applyFill="1" applyBorder="1" applyAlignment="1" applyProtection="1">
      <alignment horizontal="center" wrapText="1"/>
      <protection locked="0"/>
    </xf>
    <xf numFmtId="167" fontId="25" fillId="2" borderId="1" xfId="4" applyNumberFormat="1" applyFont="1" applyFill="1" applyBorder="1" applyAlignment="1" applyProtection="1">
      <alignment horizontal="left" wrapText="1"/>
    </xf>
    <xf numFmtId="167" fontId="25" fillId="0" borderId="1" xfId="4" applyNumberFormat="1" applyFont="1" applyFill="1" applyBorder="1" applyAlignment="1" applyProtection="1">
      <alignment horizontal="center" wrapText="1"/>
    </xf>
    <xf numFmtId="167" fontId="25" fillId="0" borderId="1" xfId="4" applyNumberFormat="1" applyFont="1" applyFill="1" applyBorder="1" applyAlignment="1" applyProtection="1">
      <alignment horizontal="center"/>
    </xf>
    <xf numFmtId="0" fontId="25" fillId="0" borderId="1" xfId="6" applyFont="1" applyFill="1" applyBorder="1" applyAlignment="1" applyProtection="1">
      <alignment horizontal="center" wrapText="1"/>
    </xf>
    <xf numFmtId="0" fontId="25" fillId="0" borderId="1" xfId="6" applyFont="1" applyFill="1" applyBorder="1" applyAlignment="1" applyProtection="1">
      <alignment horizontal="center"/>
    </xf>
    <xf numFmtId="0" fontId="12" fillId="0" borderId="3" xfId="6" applyFont="1" applyFill="1" applyBorder="1" applyAlignment="1" applyProtection="1">
      <alignment horizontal="left" wrapText="1"/>
    </xf>
    <xf numFmtId="167" fontId="2" fillId="0" borderId="1" xfId="4" applyNumberFormat="1" applyFont="1" applyFill="1" applyBorder="1" applyAlignment="1" applyProtection="1">
      <alignment horizontal="left"/>
    </xf>
    <xf numFmtId="49" fontId="2" fillId="2" borderId="1" xfId="6" applyNumberFormat="1" applyFont="1" applyFill="1" applyBorder="1" applyAlignment="1" applyProtection="1">
      <alignment horizontal="left"/>
    </xf>
    <xf numFmtId="0" fontId="2" fillId="0" borderId="1" xfId="4" applyNumberFormat="1" applyFont="1" applyFill="1" applyBorder="1" applyAlignment="1" applyProtection="1">
      <alignment horizontal="left" wrapText="1"/>
    </xf>
    <xf numFmtId="0" fontId="2" fillId="2" borderId="5" xfId="6" applyFont="1" applyFill="1" applyBorder="1" applyAlignment="1" applyProtection="1">
      <alignment horizontal="left" wrapText="1"/>
    </xf>
    <xf numFmtId="167" fontId="8" fillId="0" borderId="1" xfId="4" applyNumberFormat="1" applyFont="1" applyFill="1" applyBorder="1" applyAlignment="1" applyProtection="1">
      <alignment horizontal="left"/>
    </xf>
    <xf numFmtId="0" fontId="2" fillId="3" borderId="1" xfId="6" applyFont="1" applyFill="1" applyBorder="1" applyAlignment="1" applyProtection="1">
      <alignment horizontal="center" wrapText="1"/>
      <protection locked="0"/>
    </xf>
    <xf numFmtId="0" fontId="2" fillId="3" borderId="2" xfId="6" applyFont="1" applyFill="1" applyBorder="1" applyAlignment="1" applyProtection="1">
      <alignment horizontal="center" wrapText="1"/>
      <protection locked="0"/>
    </xf>
    <xf numFmtId="167" fontId="2" fillId="8" borderId="2" xfId="5" applyNumberFormat="1" applyFont="1" applyFill="1" applyBorder="1" applyAlignment="1" applyProtection="1">
      <alignment horizontal="center" wrapText="1"/>
    </xf>
    <xf numFmtId="167" fontId="2" fillId="8" borderId="4" xfId="5" applyNumberFormat="1" applyFont="1" applyFill="1" applyBorder="1" applyAlignment="1" applyProtection="1">
      <alignment horizontal="center" wrapText="1"/>
    </xf>
    <xf numFmtId="167" fontId="2" fillId="8" borderId="5" xfId="5" applyNumberFormat="1" applyFont="1" applyFill="1" applyBorder="1" applyAlignment="1" applyProtection="1">
      <alignment horizontal="center" wrapText="1"/>
    </xf>
    <xf numFmtId="167" fontId="2" fillId="8" borderId="5" xfId="5" applyNumberFormat="1" applyFont="1" applyFill="1" applyBorder="1" applyAlignment="1" applyProtection="1">
      <alignment horizontal="center" wrapText="1"/>
    </xf>
    <xf numFmtId="167" fontId="2" fillId="8" borderId="1" xfId="5" applyNumberFormat="1" applyFont="1" applyFill="1" applyBorder="1" applyAlignment="1" applyProtection="1">
      <alignment horizontal="center" wrapText="1"/>
    </xf>
    <xf numFmtId="0" fontId="8" fillId="2" borderId="8" xfId="9" applyFont="1" applyFill="1" applyBorder="1" applyAlignment="1" applyProtection="1">
      <alignment horizontal="center"/>
    </xf>
    <xf numFmtId="49" fontId="12" fillId="2" borderId="6" xfId="6" applyNumberFormat="1" applyFont="1" applyFill="1" applyBorder="1" applyAlignment="1" applyProtection="1">
      <alignment horizontal="right"/>
    </xf>
    <xf numFmtId="0" fontId="8" fillId="2" borderId="5" xfId="9" applyFont="1" applyFill="1" applyBorder="1" applyAlignment="1" applyProtection="1"/>
    <xf numFmtId="0" fontId="8" fillId="0" borderId="5" xfId="9" applyFont="1" applyFill="1" applyBorder="1" applyAlignment="1" applyProtection="1">
      <alignment horizontal="center"/>
    </xf>
    <xf numFmtId="167" fontId="8" fillId="2" borderId="5" xfId="1" applyNumberFormat="1" applyFont="1" applyFill="1" applyBorder="1" applyAlignment="1" applyProtection="1">
      <alignment horizontal="center"/>
    </xf>
    <xf numFmtId="1" fontId="8" fillId="2" borderId="5" xfId="1" applyNumberFormat="1" applyFont="1" applyFill="1" applyBorder="1" applyAlignment="1" applyProtection="1">
      <alignment horizontal="center" vertical="center"/>
    </xf>
    <xf numFmtId="0" fontId="8" fillId="2" borderId="28" xfId="9" applyFont="1" applyFill="1" applyBorder="1" applyAlignment="1" applyProtection="1">
      <alignment horizontal="center"/>
    </xf>
    <xf numFmtId="0" fontId="22" fillId="2" borderId="28" xfId="9" applyFont="1" applyFill="1" applyBorder="1" applyAlignment="1" applyProtection="1">
      <alignment horizontal="center"/>
    </xf>
  </cellXfs>
  <cellStyles count="15">
    <cellStyle name="Comma" xfId="1" builtinId="3"/>
    <cellStyle name="Comma 2" xfId="2"/>
    <cellStyle name="Comma 2 2" xfId="3"/>
    <cellStyle name="Comma 3" xfId="4"/>
    <cellStyle name="Comma 4" xfId="5"/>
    <cellStyle name="Normal" xfId="0" builtinId="0"/>
    <cellStyle name="Normal 2" xfId="6"/>
    <cellStyle name="Normal 2 2" xfId="7"/>
    <cellStyle name="Normal 2 2 2" xfId="8"/>
    <cellStyle name="Normal 2 3" xfId="9"/>
    <cellStyle name="Normal 2 3 2" xfId="10"/>
    <cellStyle name="Normal 3" xfId="11"/>
    <cellStyle name="Normal 3 2" xfId="12"/>
    <cellStyle name="Normal 4" xfId="14"/>
    <cellStyle name="Style 1" xfId="13"/>
  </cellStyles>
  <dxfs count="147">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i val="0"/>
        <condense val="0"/>
        <extend val="0"/>
        <color indexed="9"/>
      </font>
      <fill>
        <patternFill patternType="solid">
          <fgColor indexed="60"/>
          <bgColor indexed="10"/>
        </patternFill>
      </fill>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9525</xdr:rowOff>
    </xdr:from>
    <xdr:to>
      <xdr:col>9</xdr:col>
      <xdr:colOff>923925</xdr:colOff>
      <xdr:row>2</xdr:row>
      <xdr:rowOff>228600</xdr:rowOff>
    </xdr:to>
    <xdr:sp macro="" textlink="">
      <xdr:nvSpPr>
        <xdr:cNvPr id="2050" name="Control 2"/>
        <xdr:cNvSpPr>
          <a:spLocks noChangeArrowheads="1" noChangeShapeType="1"/>
        </xdr:cNvSpPr>
      </xdr:nvSpPr>
      <xdr:spPr bwMode="auto">
        <a:xfrm>
          <a:off x="7839075" y="466725"/>
          <a:ext cx="923925" cy="219075"/>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0</xdr:colOff>
      <xdr:row>3</xdr:row>
      <xdr:rowOff>9525</xdr:rowOff>
    </xdr:from>
    <xdr:to>
      <xdr:col>9</xdr:col>
      <xdr:colOff>923925</xdr:colOff>
      <xdr:row>3</xdr:row>
      <xdr:rowOff>219075</xdr:rowOff>
    </xdr:to>
    <xdr:sp macro="" textlink="">
      <xdr:nvSpPr>
        <xdr:cNvPr id="2051" name="Control 3"/>
        <xdr:cNvSpPr>
          <a:spLocks noChangeArrowheads="1" noChangeShapeType="1"/>
        </xdr:cNvSpPr>
      </xdr:nvSpPr>
      <xdr:spPr bwMode="auto">
        <a:xfrm>
          <a:off x="7839075" y="695325"/>
          <a:ext cx="923925" cy="209550"/>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95250</xdr:colOff>
      <xdr:row>30</xdr:row>
      <xdr:rowOff>9525</xdr:rowOff>
    </xdr:from>
    <xdr:to>
      <xdr:col>5</xdr:col>
      <xdr:colOff>838200</xdr:colOff>
      <xdr:row>30</xdr:row>
      <xdr:rowOff>219075</xdr:rowOff>
    </xdr:to>
    <xdr:sp macro="" textlink="">
      <xdr:nvSpPr>
        <xdr:cNvPr id="2052" name="Control 4"/>
        <xdr:cNvSpPr>
          <a:spLocks noChangeArrowheads="1" noChangeShapeType="1"/>
        </xdr:cNvSpPr>
      </xdr:nvSpPr>
      <xdr:spPr bwMode="auto">
        <a:xfrm>
          <a:off x="4038600" y="7324725"/>
          <a:ext cx="742950" cy="209550"/>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95250</xdr:colOff>
      <xdr:row>31</xdr:row>
      <xdr:rowOff>9525</xdr:rowOff>
    </xdr:from>
    <xdr:to>
      <xdr:col>5</xdr:col>
      <xdr:colOff>838200</xdr:colOff>
      <xdr:row>31</xdr:row>
      <xdr:rowOff>219075</xdr:rowOff>
    </xdr:to>
    <xdr:sp macro="" textlink="">
      <xdr:nvSpPr>
        <xdr:cNvPr id="2053" name="Control 5"/>
        <xdr:cNvSpPr>
          <a:spLocks noChangeArrowheads="1" noChangeShapeType="1"/>
        </xdr:cNvSpPr>
      </xdr:nvSpPr>
      <xdr:spPr bwMode="auto">
        <a:xfrm>
          <a:off x="4038600" y="7553325"/>
          <a:ext cx="742950" cy="209550"/>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xdr:row>
      <xdr:rowOff>228600</xdr:rowOff>
    </xdr:from>
    <xdr:to>
      <xdr:col>7</xdr:col>
      <xdr:colOff>885825</xdr:colOff>
      <xdr:row>3</xdr:row>
      <xdr:rowOff>219075</xdr:rowOff>
    </xdr:to>
    <xdr:sp macro="" textlink="">
      <xdr:nvSpPr>
        <xdr:cNvPr id="3074" name="Control 2"/>
        <xdr:cNvSpPr>
          <a:spLocks noChangeArrowheads="1" noChangeShapeType="1"/>
        </xdr:cNvSpPr>
      </xdr:nvSpPr>
      <xdr:spPr bwMode="auto">
        <a:xfrm>
          <a:off x="8010525" y="685800"/>
          <a:ext cx="885825" cy="219075"/>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9525</xdr:colOff>
      <xdr:row>2</xdr:row>
      <xdr:rowOff>0</xdr:rowOff>
    </xdr:from>
    <xdr:to>
      <xdr:col>7</xdr:col>
      <xdr:colOff>904875</xdr:colOff>
      <xdr:row>2</xdr:row>
      <xdr:rowOff>219075</xdr:rowOff>
    </xdr:to>
    <xdr:sp macro="" textlink="">
      <xdr:nvSpPr>
        <xdr:cNvPr id="3075" name="Control 3"/>
        <xdr:cNvSpPr>
          <a:spLocks noChangeArrowheads="1" noChangeShapeType="1"/>
        </xdr:cNvSpPr>
      </xdr:nvSpPr>
      <xdr:spPr bwMode="auto">
        <a:xfrm>
          <a:off x="8020050" y="457200"/>
          <a:ext cx="895350" cy="219075"/>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95250</xdr:colOff>
      <xdr:row>32</xdr:row>
      <xdr:rowOff>9525</xdr:rowOff>
    </xdr:from>
    <xdr:to>
      <xdr:col>4</xdr:col>
      <xdr:colOff>228600</xdr:colOff>
      <xdr:row>32</xdr:row>
      <xdr:rowOff>219075</xdr:rowOff>
    </xdr:to>
    <xdr:sp macro="" textlink="">
      <xdr:nvSpPr>
        <xdr:cNvPr id="3076" name="Control 4"/>
        <xdr:cNvSpPr>
          <a:spLocks noChangeArrowheads="1" noChangeShapeType="1"/>
        </xdr:cNvSpPr>
      </xdr:nvSpPr>
      <xdr:spPr bwMode="auto">
        <a:xfrm>
          <a:off x="4581525" y="8020050"/>
          <a:ext cx="847725" cy="209550"/>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95250</xdr:colOff>
      <xdr:row>33</xdr:row>
      <xdr:rowOff>9525</xdr:rowOff>
    </xdr:from>
    <xdr:to>
      <xdr:col>4</xdr:col>
      <xdr:colOff>228600</xdr:colOff>
      <xdr:row>33</xdr:row>
      <xdr:rowOff>219075</xdr:rowOff>
    </xdr:to>
    <xdr:sp macro="" textlink="">
      <xdr:nvSpPr>
        <xdr:cNvPr id="3077" name="Control 5"/>
        <xdr:cNvSpPr>
          <a:spLocks noChangeArrowheads="1" noChangeShapeType="1"/>
        </xdr:cNvSpPr>
      </xdr:nvSpPr>
      <xdr:spPr bwMode="auto">
        <a:xfrm>
          <a:off x="4581525" y="8248650"/>
          <a:ext cx="847725" cy="209550"/>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47625</xdr:colOff>
      <xdr:row>13</xdr:row>
      <xdr:rowOff>9525</xdr:rowOff>
    </xdr:from>
    <xdr:to>
      <xdr:col>6</xdr:col>
      <xdr:colOff>114300</xdr:colOff>
      <xdr:row>18</xdr:row>
      <xdr:rowOff>0</xdr:rowOff>
    </xdr:to>
    <xdr:sp macro="" textlink="">
      <xdr:nvSpPr>
        <xdr:cNvPr id="8193" name="AutoShape 1"/>
        <xdr:cNvSpPr>
          <a:spLocks/>
        </xdr:cNvSpPr>
      </xdr:nvSpPr>
      <xdr:spPr bwMode="auto">
        <a:xfrm>
          <a:off x="7534275" y="4067175"/>
          <a:ext cx="66675" cy="2181225"/>
        </a:xfrm>
        <a:prstGeom prst="rightBrace">
          <a:avLst>
            <a:gd name="adj1" fmla="val 45278692"/>
            <a:gd name="adj2" fmla="val 231481"/>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47625</xdr:colOff>
      <xdr:row>13</xdr:row>
      <xdr:rowOff>9525</xdr:rowOff>
    </xdr:from>
    <xdr:to>
      <xdr:col>7</xdr:col>
      <xdr:colOff>114300</xdr:colOff>
      <xdr:row>18</xdr:row>
      <xdr:rowOff>0</xdr:rowOff>
    </xdr:to>
    <xdr:sp macro="" textlink="">
      <xdr:nvSpPr>
        <xdr:cNvPr id="8194" name="AutoShape 2"/>
        <xdr:cNvSpPr>
          <a:spLocks/>
        </xdr:cNvSpPr>
      </xdr:nvSpPr>
      <xdr:spPr bwMode="auto">
        <a:xfrm>
          <a:off x="8620125" y="4067175"/>
          <a:ext cx="66675" cy="2181225"/>
        </a:xfrm>
        <a:prstGeom prst="rightBrace">
          <a:avLst>
            <a:gd name="adj1" fmla="val 45278692"/>
            <a:gd name="adj2" fmla="val 231481"/>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38100</xdr:colOff>
      <xdr:row>13</xdr:row>
      <xdr:rowOff>9525</xdr:rowOff>
    </xdr:from>
    <xdr:to>
      <xdr:col>8</xdr:col>
      <xdr:colOff>104775</xdr:colOff>
      <xdr:row>18</xdr:row>
      <xdr:rowOff>0</xdr:rowOff>
    </xdr:to>
    <xdr:sp macro="" textlink="">
      <xdr:nvSpPr>
        <xdr:cNvPr id="8195" name="AutoShape 3"/>
        <xdr:cNvSpPr>
          <a:spLocks/>
        </xdr:cNvSpPr>
      </xdr:nvSpPr>
      <xdr:spPr bwMode="auto">
        <a:xfrm>
          <a:off x="9696450" y="4067175"/>
          <a:ext cx="66675" cy="2181225"/>
        </a:xfrm>
        <a:prstGeom prst="rightBrace">
          <a:avLst>
            <a:gd name="adj1" fmla="val 45278692"/>
            <a:gd name="adj2" fmla="val 231481"/>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66675</xdr:colOff>
      <xdr:row>18</xdr:row>
      <xdr:rowOff>9525</xdr:rowOff>
    </xdr:from>
    <xdr:to>
      <xdr:col>6</xdr:col>
      <xdr:colOff>133350</xdr:colOff>
      <xdr:row>20</xdr:row>
      <xdr:rowOff>257175</xdr:rowOff>
    </xdr:to>
    <xdr:sp macro="" textlink="">
      <xdr:nvSpPr>
        <xdr:cNvPr id="8196" name="AutoShape 4"/>
        <xdr:cNvSpPr>
          <a:spLocks/>
        </xdr:cNvSpPr>
      </xdr:nvSpPr>
      <xdr:spPr bwMode="auto">
        <a:xfrm>
          <a:off x="7553325" y="6276975"/>
          <a:ext cx="66675" cy="800100"/>
        </a:xfrm>
        <a:prstGeom prst="rightBrace">
          <a:avLst>
            <a:gd name="adj1" fmla="val 4861111"/>
            <a:gd name="adj2" fmla="val 231481"/>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38100</xdr:colOff>
      <xdr:row>18</xdr:row>
      <xdr:rowOff>0</xdr:rowOff>
    </xdr:from>
    <xdr:to>
      <xdr:col>7</xdr:col>
      <xdr:colOff>104775</xdr:colOff>
      <xdr:row>20</xdr:row>
      <xdr:rowOff>247650</xdr:rowOff>
    </xdr:to>
    <xdr:sp macro="" textlink="">
      <xdr:nvSpPr>
        <xdr:cNvPr id="8197" name="AutoShape 5"/>
        <xdr:cNvSpPr>
          <a:spLocks/>
        </xdr:cNvSpPr>
      </xdr:nvSpPr>
      <xdr:spPr bwMode="auto">
        <a:xfrm>
          <a:off x="8610600" y="6267450"/>
          <a:ext cx="66675" cy="800100"/>
        </a:xfrm>
        <a:prstGeom prst="rightBrace">
          <a:avLst>
            <a:gd name="adj1" fmla="val 4861111"/>
            <a:gd name="adj2" fmla="val 231481"/>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38100</xdr:colOff>
      <xdr:row>18</xdr:row>
      <xdr:rowOff>9525</xdr:rowOff>
    </xdr:from>
    <xdr:to>
      <xdr:col>8</xdr:col>
      <xdr:colOff>104775</xdr:colOff>
      <xdr:row>20</xdr:row>
      <xdr:rowOff>257175</xdr:rowOff>
    </xdr:to>
    <xdr:sp macro="" textlink="">
      <xdr:nvSpPr>
        <xdr:cNvPr id="8198" name="AutoShape 6"/>
        <xdr:cNvSpPr>
          <a:spLocks/>
        </xdr:cNvSpPr>
      </xdr:nvSpPr>
      <xdr:spPr bwMode="auto">
        <a:xfrm>
          <a:off x="9696450" y="6276975"/>
          <a:ext cx="66675" cy="800100"/>
        </a:xfrm>
        <a:prstGeom prst="rightBrace">
          <a:avLst>
            <a:gd name="adj1" fmla="val 4861111"/>
            <a:gd name="adj2" fmla="val 231481"/>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47625</xdr:colOff>
      <xdr:row>21</xdr:row>
      <xdr:rowOff>9525</xdr:rowOff>
    </xdr:from>
    <xdr:to>
      <xdr:col>6</xdr:col>
      <xdr:colOff>114300</xdr:colOff>
      <xdr:row>22</xdr:row>
      <xdr:rowOff>228600</xdr:rowOff>
    </xdr:to>
    <xdr:sp macro="" textlink="">
      <xdr:nvSpPr>
        <xdr:cNvPr id="8199" name="AutoShape 7"/>
        <xdr:cNvSpPr>
          <a:spLocks/>
        </xdr:cNvSpPr>
      </xdr:nvSpPr>
      <xdr:spPr bwMode="auto">
        <a:xfrm>
          <a:off x="7534275" y="7105650"/>
          <a:ext cx="66675" cy="495300"/>
        </a:xfrm>
        <a:prstGeom prst="rightBrace">
          <a:avLst>
            <a:gd name="adj1" fmla="val 1862886"/>
            <a:gd name="adj2" fmla="val 231481"/>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38100</xdr:colOff>
      <xdr:row>21</xdr:row>
      <xdr:rowOff>9525</xdr:rowOff>
    </xdr:from>
    <xdr:to>
      <xdr:col>7</xdr:col>
      <xdr:colOff>104775</xdr:colOff>
      <xdr:row>22</xdr:row>
      <xdr:rowOff>228600</xdr:rowOff>
    </xdr:to>
    <xdr:sp macro="" textlink="">
      <xdr:nvSpPr>
        <xdr:cNvPr id="8200" name="AutoShape 8"/>
        <xdr:cNvSpPr>
          <a:spLocks/>
        </xdr:cNvSpPr>
      </xdr:nvSpPr>
      <xdr:spPr bwMode="auto">
        <a:xfrm>
          <a:off x="8610600" y="7105650"/>
          <a:ext cx="66675" cy="495300"/>
        </a:xfrm>
        <a:prstGeom prst="rightBrace">
          <a:avLst>
            <a:gd name="adj1" fmla="val 1862886"/>
            <a:gd name="adj2" fmla="val 231481"/>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38100</xdr:colOff>
      <xdr:row>21</xdr:row>
      <xdr:rowOff>19050</xdr:rowOff>
    </xdr:from>
    <xdr:to>
      <xdr:col>8</xdr:col>
      <xdr:colOff>104775</xdr:colOff>
      <xdr:row>22</xdr:row>
      <xdr:rowOff>238125</xdr:rowOff>
    </xdr:to>
    <xdr:sp macro="" textlink="">
      <xdr:nvSpPr>
        <xdr:cNvPr id="8201" name="AutoShape 9"/>
        <xdr:cNvSpPr>
          <a:spLocks/>
        </xdr:cNvSpPr>
      </xdr:nvSpPr>
      <xdr:spPr bwMode="auto">
        <a:xfrm>
          <a:off x="9696450" y="7115175"/>
          <a:ext cx="66675" cy="495300"/>
        </a:xfrm>
        <a:prstGeom prst="rightBrace">
          <a:avLst>
            <a:gd name="adj1" fmla="val 1862886"/>
            <a:gd name="adj2" fmla="val 231481"/>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47625</xdr:colOff>
      <xdr:row>27</xdr:row>
      <xdr:rowOff>9525</xdr:rowOff>
    </xdr:from>
    <xdr:to>
      <xdr:col>6</xdr:col>
      <xdr:colOff>114300</xdr:colOff>
      <xdr:row>28</xdr:row>
      <xdr:rowOff>228600</xdr:rowOff>
    </xdr:to>
    <xdr:sp macro="" textlink="">
      <xdr:nvSpPr>
        <xdr:cNvPr id="8202" name="AutoShape 10"/>
        <xdr:cNvSpPr>
          <a:spLocks/>
        </xdr:cNvSpPr>
      </xdr:nvSpPr>
      <xdr:spPr bwMode="auto">
        <a:xfrm>
          <a:off x="7534275" y="8210550"/>
          <a:ext cx="66675" cy="495300"/>
        </a:xfrm>
        <a:prstGeom prst="rightBrace">
          <a:avLst>
            <a:gd name="adj1" fmla="val 1862886"/>
            <a:gd name="adj2" fmla="val 231481"/>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38100</xdr:colOff>
      <xdr:row>27</xdr:row>
      <xdr:rowOff>9525</xdr:rowOff>
    </xdr:from>
    <xdr:to>
      <xdr:col>7</xdr:col>
      <xdr:colOff>104775</xdr:colOff>
      <xdr:row>28</xdr:row>
      <xdr:rowOff>228600</xdr:rowOff>
    </xdr:to>
    <xdr:sp macro="" textlink="">
      <xdr:nvSpPr>
        <xdr:cNvPr id="8203" name="AutoShape 11"/>
        <xdr:cNvSpPr>
          <a:spLocks/>
        </xdr:cNvSpPr>
      </xdr:nvSpPr>
      <xdr:spPr bwMode="auto">
        <a:xfrm>
          <a:off x="8610600" y="8210550"/>
          <a:ext cx="66675" cy="495300"/>
        </a:xfrm>
        <a:prstGeom prst="rightBrace">
          <a:avLst>
            <a:gd name="adj1" fmla="val 1862886"/>
            <a:gd name="adj2" fmla="val 231481"/>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38100</xdr:colOff>
      <xdr:row>27</xdr:row>
      <xdr:rowOff>19050</xdr:rowOff>
    </xdr:from>
    <xdr:to>
      <xdr:col>8</xdr:col>
      <xdr:colOff>104775</xdr:colOff>
      <xdr:row>28</xdr:row>
      <xdr:rowOff>238125</xdr:rowOff>
    </xdr:to>
    <xdr:sp macro="" textlink="">
      <xdr:nvSpPr>
        <xdr:cNvPr id="8204" name="AutoShape 12"/>
        <xdr:cNvSpPr>
          <a:spLocks/>
        </xdr:cNvSpPr>
      </xdr:nvSpPr>
      <xdr:spPr bwMode="auto">
        <a:xfrm>
          <a:off x="9696450" y="8220075"/>
          <a:ext cx="66675" cy="495300"/>
        </a:xfrm>
        <a:prstGeom prst="rightBrace">
          <a:avLst>
            <a:gd name="adj1" fmla="val 1862886"/>
            <a:gd name="adj2" fmla="val 231481"/>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47625</xdr:colOff>
      <xdr:row>23</xdr:row>
      <xdr:rowOff>9525</xdr:rowOff>
    </xdr:from>
    <xdr:to>
      <xdr:col>6</xdr:col>
      <xdr:colOff>114300</xdr:colOff>
      <xdr:row>24</xdr:row>
      <xdr:rowOff>228600</xdr:rowOff>
    </xdr:to>
    <xdr:sp macro="" textlink="">
      <xdr:nvSpPr>
        <xdr:cNvPr id="14" name="AutoShape 7"/>
        <xdr:cNvSpPr>
          <a:spLocks/>
        </xdr:cNvSpPr>
      </xdr:nvSpPr>
      <xdr:spPr bwMode="auto">
        <a:xfrm>
          <a:off x="7534275" y="7934325"/>
          <a:ext cx="66675" cy="495300"/>
        </a:xfrm>
        <a:prstGeom prst="rightBrace">
          <a:avLst>
            <a:gd name="adj1" fmla="val 1862886"/>
            <a:gd name="adj2" fmla="val 231481"/>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38100</xdr:colOff>
      <xdr:row>23</xdr:row>
      <xdr:rowOff>9525</xdr:rowOff>
    </xdr:from>
    <xdr:to>
      <xdr:col>7</xdr:col>
      <xdr:colOff>104775</xdr:colOff>
      <xdr:row>24</xdr:row>
      <xdr:rowOff>228600</xdr:rowOff>
    </xdr:to>
    <xdr:sp macro="" textlink="">
      <xdr:nvSpPr>
        <xdr:cNvPr id="15" name="AutoShape 8"/>
        <xdr:cNvSpPr>
          <a:spLocks/>
        </xdr:cNvSpPr>
      </xdr:nvSpPr>
      <xdr:spPr bwMode="auto">
        <a:xfrm>
          <a:off x="8610600" y="7934325"/>
          <a:ext cx="66675" cy="495300"/>
        </a:xfrm>
        <a:prstGeom prst="rightBrace">
          <a:avLst>
            <a:gd name="adj1" fmla="val 1862886"/>
            <a:gd name="adj2" fmla="val 231481"/>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38100</xdr:colOff>
      <xdr:row>23</xdr:row>
      <xdr:rowOff>19050</xdr:rowOff>
    </xdr:from>
    <xdr:to>
      <xdr:col>8</xdr:col>
      <xdr:colOff>104775</xdr:colOff>
      <xdr:row>24</xdr:row>
      <xdr:rowOff>238125</xdr:rowOff>
    </xdr:to>
    <xdr:sp macro="" textlink="">
      <xdr:nvSpPr>
        <xdr:cNvPr id="16" name="AutoShape 9"/>
        <xdr:cNvSpPr>
          <a:spLocks/>
        </xdr:cNvSpPr>
      </xdr:nvSpPr>
      <xdr:spPr bwMode="auto">
        <a:xfrm>
          <a:off x="9696450" y="7943850"/>
          <a:ext cx="66675" cy="495300"/>
        </a:xfrm>
        <a:prstGeom prst="rightBrace">
          <a:avLst>
            <a:gd name="adj1" fmla="val 1862886"/>
            <a:gd name="adj2" fmla="val 231481"/>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tabSelected="1" zoomScaleNormal="100" workbookViewId="0">
      <selection sqref="A1:C1"/>
    </sheetView>
  </sheetViews>
  <sheetFormatPr defaultColWidth="10.140625" defaultRowHeight="15.75" x14ac:dyDescent="0.25"/>
  <cols>
    <col min="1" max="1" width="12.5703125" style="1" customWidth="1"/>
    <col min="2" max="2" width="4.7109375" style="1" customWidth="1"/>
    <col min="3" max="3" width="138.7109375" style="6" customWidth="1"/>
    <col min="4" max="16384" width="10.140625" style="2"/>
  </cols>
  <sheetData>
    <row r="1" spans="1:3" ht="15.75" customHeight="1" x14ac:dyDescent="0.25">
      <c r="A1" s="355" t="s">
        <v>0</v>
      </c>
      <c r="B1" s="356"/>
      <c r="C1" s="357"/>
    </row>
    <row r="2" spans="1:3" ht="15.75" customHeight="1" x14ac:dyDescent="0.25">
      <c r="A2" s="299" t="s">
        <v>1</v>
      </c>
      <c r="B2" s="3" t="s">
        <v>2</v>
      </c>
      <c r="C2" s="300" t="s">
        <v>3</v>
      </c>
    </row>
    <row r="3" spans="1:3" ht="15.75" customHeight="1" x14ac:dyDescent="0.25">
      <c r="A3" s="359" t="s">
        <v>4</v>
      </c>
      <c r="B3" s="362"/>
      <c r="C3" s="301" t="s">
        <v>406</v>
      </c>
    </row>
    <row r="4" spans="1:3" ht="15.75" customHeight="1" x14ac:dyDescent="0.25">
      <c r="A4" s="360"/>
      <c r="B4" s="363"/>
      <c r="C4" s="302" t="s">
        <v>415</v>
      </c>
    </row>
    <row r="5" spans="1:3" ht="15.75" customHeight="1" x14ac:dyDescent="0.25">
      <c r="A5" s="360"/>
      <c r="B5" s="363"/>
      <c r="C5" s="302" t="s">
        <v>407</v>
      </c>
    </row>
    <row r="6" spans="1:3" x14ac:dyDescent="0.25">
      <c r="A6" s="360"/>
      <c r="B6" s="363"/>
      <c r="C6" s="303" t="s">
        <v>408</v>
      </c>
    </row>
    <row r="7" spans="1:3" ht="15.75" customHeight="1" x14ac:dyDescent="0.25">
      <c r="A7" s="360"/>
      <c r="B7" s="363"/>
      <c r="C7" s="303" t="s">
        <v>409</v>
      </c>
    </row>
    <row r="8" spans="1:3" ht="15.75" customHeight="1" x14ac:dyDescent="0.25">
      <c r="A8" s="360"/>
      <c r="B8" s="363"/>
      <c r="C8" s="304" t="s">
        <v>416</v>
      </c>
    </row>
    <row r="9" spans="1:3" ht="15.75" customHeight="1" x14ac:dyDescent="0.25">
      <c r="A9" s="360"/>
      <c r="B9" s="363"/>
      <c r="C9" s="304" t="s">
        <v>417</v>
      </c>
    </row>
    <row r="10" spans="1:3" ht="45.75" x14ac:dyDescent="0.25">
      <c r="A10" s="360"/>
      <c r="B10" s="363"/>
      <c r="C10" s="302" t="s">
        <v>418</v>
      </c>
    </row>
    <row r="11" spans="1:3" ht="15.75" customHeight="1" x14ac:dyDescent="0.25">
      <c r="A11" s="360"/>
      <c r="B11" s="363"/>
      <c r="C11" s="302" t="s">
        <v>419</v>
      </c>
    </row>
    <row r="12" spans="1:3" ht="15.75" customHeight="1" x14ac:dyDescent="0.25">
      <c r="A12" s="360"/>
      <c r="B12" s="363"/>
      <c r="C12" s="302" t="s">
        <v>420</v>
      </c>
    </row>
    <row r="13" spans="1:3" ht="15.75" customHeight="1" x14ac:dyDescent="0.25">
      <c r="A13" s="360"/>
      <c r="B13" s="363"/>
      <c r="C13" s="302" t="s">
        <v>421</v>
      </c>
    </row>
    <row r="14" spans="1:3" ht="15.75" customHeight="1" x14ac:dyDescent="0.25">
      <c r="A14" s="360"/>
      <c r="B14" s="363"/>
      <c r="C14" s="302" t="s">
        <v>422</v>
      </c>
    </row>
    <row r="15" spans="1:3" ht="30.75" x14ac:dyDescent="0.25">
      <c r="A15" s="360"/>
      <c r="B15" s="363"/>
      <c r="C15" s="302" t="s">
        <v>425</v>
      </c>
    </row>
    <row r="16" spans="1:3" ht="45.75" customHeight="1" x14ac:dyDescent="0.25">
      <c r="A16" s="360"/>
      <c r="B16" s="363"/>
      <c r="C16" s="302" t="s">
        <v>423</v>
      </c>
    </row>
    <row r="17" spans="1:3" ht="15" customHeight="1" x14ac:dyDescent="0.25">
      <c r="A17" s="360"/>
      <c r="B17" s="363"/>
      <c r="C17" s="302" t="s">
        <v>424</v>
      </c>
    </row>
    <row r="18" spans="1:3" ht="15.75" customHeight="1" x14ac:dyDescent="0.25">
      <c r="A18" s="360"/>
      <c r="B18" s="363"/>
      <c r="C18" s="305" t="s">
        <v>5</v>
      </c>
    </row>
    <row r="19" spans="1:3" ht="15.75" customHeight="1" x14ac:dyDescent="0.25">
      <c r="A19" s="360"/>
      <c r="B19" s="363"/>
      <c r="C19" s="302" t="s">
        <v>410</v>
      </c>
    </row>
    <row r="20" spans="1:3" ht="15.75" customHeight="1" x14ac:dyDescent="0.25">
      <c r="A20" s="360"/>
      <c r="B20" s="363"/>
      <c r="C20" s="302" t="s">
        <v>411</v>
      </c>
    </row>
    <row r="21" spans="1:3" x14ac:dyDescent="0.25">
      <c r="A21" s="360"/>
      <c r="B21" s="363"/>
      <c r="C21" s="302" t="s">
        <v>413</v>
      </c>
    </row>
    <row r="22" spans="1:3" ht="15.75" customHeight="1" x14ac:dyDescent="0.25">
      <c r="A22" s="360"/>
      <c r="B22" s="363"/>
      <c r="C22" s="302" t="s">
        <v>412</v>
      </c>
    </row>
    <row r="23" spans="1:3" ht="15.75" customHeight="1" x14ac:dyDescent="0.25">
      <c r="A23" s="360"/>
      <c r="B23" s="363"/>
      <c r="C23" s="306" t="s">
        <v>414</v>
      </c>
    </row>
    <row r="24" spans="1:3" ht="30.75" x14ac:dyDescent="0.25">
      <c r="A24" s="360"/>
      <c r="B24" s="363"/>
      <c r="C24" s="307" t="s">
        <v>6</v>
      </c>
    </row>
    <row r="25" spans="1:3" ht="60.75" x14ac:dyDescent="0.25">
      <c r="A25" s="360"/>
      <c r="B25" s="363"/>
      <c r="C25" s="307" t="s">
        <v>7</v>
      </c>
    </row>
    <row r="26" spans="1:3" ht="15.75" customHeight="1" x14ac:dyDescent="0.25">
      <c r="A26" s="360"/>
      <c r="B26" s="363"/>
      <c r="C26" s="345" t="s">
        <v>540</v>
      </c>
    </row>
    <row r="27" spans="1:3" ht="15.75" customHeight="1" x14ac:dyDescent="0.25">
      <c r="A27" s="360"/>
      <c r="B27" s="363"/>
      <c r="C27" s="308" t="s">
        <v>8</v>
      </c>
    </row>
    <row r="28" spans="1:3" ht="45.75" x14ac:dyDescent="0.25">
      <c r="A28" s="360"/>
      <c r="B28" s="363"/>
      <c r="C28" s="309" t="s">
        <v>541</v>
      </c>
    </row>
    <row r="29" spans="1:3" ht="30.75" x14ac:dyDescent="0.25">
      <c r="A29" s="360"/>
      <c r="B29" s="363"/>
      <c r="C29" s="309" t="s">
        <v>9</v>
      </c>
    </row>
    <row r="30" spans="1:3" ht="15.75" customHeight="1" x14ac:dyDescent="0.25">
      <c r="A30" s="360"/>
      <c r="B30" s="363"/>
      <c r="C30" s="310" t="s">
        <v>10</v>
      </c>
    </row>
    <row r="31" spans="1:3" ht="15.75" customHeight="1" x14ac:dyDescent="0.25">
      <c r="A31" s="360"/>
      <c r="B31" s="363"/>
      <c r="C31" s="309" t="s">
        <v>11</v>
      </c>
    </row>
    <row r="32" spans="1:3" ht="15.75" customHeight="1" x14ac:dyDescent="0.25">
      <c r="A32" s="360"/>
      <c r="B32" s="363"/>
      <c r="C32" s="309" t="s">
        <v>12</v>
      </c>
    </row>
    <row r="33" spans="1:3" ht="30.75" x14ac:dyDescent="0.25">
      <c r="A33" s="361"/>
      <c r="B33" s="364"/>
      <c r="C33" s="311" t="s">
        <v>13</v>
      </c>
    </row>
    <row r="34" spans="1:3" ht="15.75" customHeight="1" x14ac:dyDescent="0.25">
      <c r="A34" s="312" t="s">
        <v>14</v>
      </c>
      <c r="B34" s="4">
        <v>13</v>
      </c>
      <c r="C34" s="358" t="s">
        <v>15</v>
      </c>
    </row>
    <row r="35" spans="1:3" ht="15.75" customHeight="1" x14ac:dyDescent="0.25">
      <c r="A35" s="312" t="s">
        <v>16</v>
      </c>
      <c r="B35" s="4">
        <v>14</v>
      </c>
      <c r="C35" s="358"/>
    </row>
    <row r="36" spans="1:3" ht="15.75" customHeight="1" x14ac:dyDescent="0.25">
      <c r="A36" s="312" t="s">
        <v>14</v>
      </c>
      <c r="B36" s="4">
        <v>48</v>
      </c>
      <c r="C36" s="358" t="s">
        <v>17</v>
      </c>
    </row>
    <row r="37" spans="1:3" ht="15.75" customHeight="1" x14ac:dyDescent="0.25">
      <c r="A37" s="312" t="s">
        <v>16</v>
      </c>
      <c r="B37" s="4">
        <v>45</v>
      </c>
      <c r="C37" s="358"/>
    </row>
    <row r="38" spans="1:3" ht="15.75" customHeight="1" x14ac:dyDescent="0.25">
      <c r="A38" s="312" t="s">
        <v>14</v>
      </c>
      <c r="B38" s="4">
        <v>26</v>
      </c>
      <c r="C38" s="358" t="s">
        <v>18</v>
      </c>
    </row>
    <row r="39" spans="1:3" ht="15.75" customHeight="1" x14ac:dyDescent="0.25">
      <c r="A39" s="312" t="s">
        <v>16</v>
      </c>
      <c r="B39" s="4">
        <v>28</v>
      </c>
      <c r="C39" s="358"/>
    </row>
    <row r="40" spans="1:3" ht="15.75" customHeight="1" x14ac:dyDescent="0.25">
      <c r="A40" s="312"/>
      <c r="B40" s="4"/>
      <c r="C40" s="305" t="s">
        <v>19</v>
      </c>
    </row>
    <row r="41" spans="1:3" ht="15.75" customHeight="1" x14ac:dyDescent="0.25">
      <c r="A41" s="312"/>
      <c r="B41" s="4"/>
      <c r="C41" s="305" t="s">
        <v>20</v>
      </c>
    </row>
    <row r="42" spans="1:3" ht="15.75" customHeight="1" x14ac:dyDescent="0.25">
      <c r="A42" s="312"/>
      <c r="B42" s="4"/>
      <c r="C42" s="305" t="s">
        <v>21</v>
      </c>
    </row>
    <row r="43" spans="1:3" ht="15.75" customHeight="1" x14ac:dyDescent="0.25">
      <c r="A43" s="312"/>
      <c r="B43" s="4"/>
      <c r="C43" s="305" t="s">
        <v>22</v>
      </c>
    </row>
    <row r="44" spans="1:3" ht="15.75" customHeight="1" x14ac:dyDescent="0.25">
      <c r="A44" s="312"/>
      <c r="B44" s="4"/>
      <c r="C44" s="313" t="s">
        <v>23</v>
      </c>
    </row>
    <row r="45" spans="1:3" ht="15.75" customHeight="1" x14ac:dyDescent="0.25">
      <c r="A45" s="312"/>
      <c r="B45" s="4"/>
      <c r="C45" s="314" t="s">
        <v>24</v>
      </c>
    </row>
    <row r="46" spans="1:3" ht="30" x14ac:dyDescent="0.25">
      <c r="A46" s="315" t="s">
        <v>25</v>
      </c>
      <c r="B46" s="5"/>
      <c r="C46" s="316" t="s">
        <v>26</v>
      </c>
    </row>
    <row r="47" spans="1:3" x14ac:dyDescent="0.25">
      <c r="A47" s="315" t="s">
        <v>27</v>
      </c>
      <c r="B47" s="4"/>
      <c r="C47" s="314" t="s">
        <v>28</v>
      </c>
    </row>
    <row r="48" spans="1:3" ht="60.75" x14ac:dyDescent="0.25">
      <c r="A48" s="315" t="s">
        <v>27</v>
      </c>
      <c r="B48" s="5">
        <v>18</v>
      </c>
      <c r="C48" s="311" t="s">
        <v>29</v>
      </c>
    </row>
    <row r="49" spans="1:3" ht="15.75" customHeight="1" x14ac:dyDescent="0.25">
      <c r="A49" s="315" t="s">
        <v>30</v>
      </c>
      <c r="B49" s="5"/>
      <c r="C49" s="317" t="s">
        <v>31</v>
      </c>
    </row>
    <row r="50" spans="1:3" ht="15.75" customHeight="1" x14ac:dyDescent="0.25">
      <c r="A50" s="315" t="s">
        <v>30</v>
      </c>
      <c r="B50" s="5"/>
      <c r="C50" s="317" t="s">
        <v>32</v>
      </c>
    </row>
    <row r="51" spans="1:3" ht="30.75" x14ac:dyDescent="0.25">
      <c r="A51" s="315" t="s">
        <v>30</v>
      </c>
      <c r="B51" s="5"/>
      <c r="C51" s="317" t="s">
        <v>33</v>
      </c>
    </row>
    <row r="52" spans="1:3" ht="15.75" customHeight="1" x14ac:dyDescent="0.25">
      <c r="A52" s="315" t="s">
        <v>30</v>
      </c>
      <c r="B52" s="5"/>
      <c r="C52" s="317" t="s">
        <v>34</v>
      </c>
    </row>
    <row r="53" spans="1:3" ht="30.75" x14ac:dyDescent="0.25">
      <c r="A53" s="315" t="s">
        <v>30</v>
      </c>
      <c r="B53" s="5">
        <v>4</v>
      </c>
      <c r="C53" s="317" t="s">
        <v>35</v>
      </c>
    </row>
    <row r="54" spans="1:3" ht="30.75" x14ac:dyDescent="0.25">
      <c r="A54" s="318" t="s">
        <v>30</v>
      </c>
      <c r="B54" s="319">
        <v>14</v>
      </c>
      <c r="C54" s="320" t="s">
        <v>36</v>
      </c>
    </row>
    <row r="55" spans="1:3" ht="30.75" x14ac:dyDescent="0.25">
      <c r="A55" s="318" t="s">
        <v>30</v>
      </c>
      <c r="B55" s="319" t="s">
        <v>486</v>
      </c>
      <c r="C55" s="320" t="s">
        <v>485</v>
      </c>
    </row>
  </sheetData>
  <sheetProtection selectLockedCells="1" selectUnlockedCells="1"/>
  <mergeCells count="6">
    <mergeCell ref="A1:C1"/>
    <mergeCell ref="C34:C35"/>
    <mergeCell ref="C36:C37"/>
    <mergeCell ref="C38:C39"/>
    <mergeCell ref="A3:A33"/>
    <mergeCell ref="B3:B33"/>
  </mergeCells>
  <phoneticPr fontId="27" type="noConversion"/>
  <pageMargins left="0.7" right="0.7" top="0.75" bottom="0.75" header="0.51180555555555551" footer="0.51180555555555551"/>
  <pageSetup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7"/>
    <pageSetUpPr fitToPage="1"/>
  </sheetPr>
  <dimension ref="A1:L172"/>
  <sheetViews>
    <sheetView zoomScaleNormal="100" workbookViewId="0">
      <selection sqref="A1:I1"/>
    </sheetView>
  </sheetViews>
  <sheetFormatPr defaultColWidth="2.5703125" defaultRowHeight="20.100000000000001" customHeight="1" outlineLevelRow="1" x14ac:dyDescent="0.2"/>
  <cols>
    <col min="1" max="1" width="5.140625" style="155" customWidth="1"/>
    <col min="2" max="2" width="5.140625" style="215" customWidth="1"/>
    <col min="3" max="3" width="20.7109375" style="173" customWidth="1"/>
    <col min="4" max="7" width="18.42578125" style="155" customWidth="1"/>
    <col min="8" max="8" width="9.5703125" style="155" customWidth="1"/>
    <col min="9" max="9" width="9.5703125" style="216" customWidth="1"/>
    <col min="10" max="10" width="14" style="155" customWidth="1"/>
    <col min="11" max="16384" width="2.5703125" style="155"/>
  </cols>
  <sheetData>
    <row r="1" spans="1:10" ht="21.95" customHeight="1" x14ac:dyDescent="0.2">
      <c r="A1" s="483" t="s">
        <v>289</v>
      </c>
      <c r="B1" s="483"/>
      <c r="C1" s="483"/>
      <c r="D1" s="483"/>
      <c r="E1" s="483"/>
      <c r="F1" s="483"/>
      <c r="G1" s="483"/>
      <c r="H1" s="483"/>
      <c r="I1" s="483"/>
      <c r="J1" s="217" t="s">
        <v>290</v>
      </c>
    </row>
    <row r="2" spans="1:10" s="175" customFormat="1" ht="21.95" customHeight="1" x14ac:dyDescent="0.2">
      <c r="A2" s="442" t="s">
        <v>39</v>
      </c>
      <c r="B2" s="442"/>
      <c r="C2" s="409"/>
      <c r="D2" s="409"/>
      <c r="E2" s="409"/>
      <c r="F2" s="409"/>
      <c r="G2" s="409"/>
      <c r="H2" s="409"/>
      <c r="I2" s="21" t="s">
        <v>40</v>
      </c>
      <c r="J2" s="21">
        <v>2015</v>
      </c>
    </row>
    <row r="3" spans="1:10" s="175" customFormat="1" ht="21.95" customHeight="1" x14ac:dyDescent="0.2">
      <c r="A3" s="442" t="s">
        <v>41</v>
      </c>
      <c r="B3" s="442"/>
      <c r="C3" s="484"/>
      <c r="D3" s="484"/>
      <c r="E3" s="484"/>
      <c r="F3" s="484"/>
      <c r="G3" s="484"/>
      <c r="H3" s="484"/>
      <c r="I3" s="21" t="s">
        <v>42</v>
      </c>
      <c r="J3" s="19"/>
    </row>
    <row r="4" spans="1:10" s="175" customFormat="1" ht="26.1" customHeight="1" x14ac:dyDescent="0.2">
      <c r="A4" s="486" t="s">
        <v>291</v>
      </c>
      <c r="B4" s="486"/>
      <c r="C4" s="484"/>
      <c r="D4" s="484"/>
      <c r="E4" s="484"/>
      <c r="F4" s="484"/>
      <c r="G4" s="484"/>
      <c r="H4" s="484"/>
      <c r="I4" s="484"/>
      <c r="J4" s="484"/>
    </row>
    <row r="5" spans="1:10" s="175" customFormat="1" ht="26.1" customHeight="1" x14ac:dyDescent="0.2">
      <c r="A5" s="487" t="s">
        <v>292</v>
      </c>
      <c r="B5" s="487"/>
      <c r="C5" s="484"/>
      <c r="D5" s="484"/>
      <c r="E5" s="484"/>
      <c r="F5" s="484"/>
      <c r="G5" s="484"/>
      <c r="H5" s="484"/>
      <c r="I5" s="484"/>
      <c r="J5" s="484"/>
    </row>
    <row r="6" spans="1:10" ht="21.95" customHeight="1" x14ac:dyDescent="0.2">
      <c r="A6" s="464" t="s">
        <v>293</v>
      </c>
      <c r="B6" s="333">
        <v>1</v>
      </c>
      <c r="C6" s="485" t="s">
        <v>294</v>
      </c>
      <c r="D6" s="485"/>
      <c r="E6" s="485"/>
      <c r="F6" s="485"/>
      <c r="G6" s="485"/>
      <c r="H6" s="485"/>
      <c r="I6" s="161">
        <v>7001</v>
      </c>
      <c r="J6" s="151">
        <f>SUM(J8:J17)</f>
        <v>0</v>
      </c>
    </row>
    <row r="7" spans="1:10" s="221" customFormat="1" ht="51" outlineLevel="1" x14ac:dyDescent="0.2">
      <c r="A7" s="464"/>
      <c r="B7" s="218"/>
      <c r="C7" s="219" t="s">
        <v>295</v>
      </c>
      <c r="D7" s="219" t="s">
        <v>296</v>
      </c>
      <c r="E7" s="220" t="s">
        <v>297</v>
      </c>
      <c r="F7" s="220" t="s">
        <v>298</v>
      </c>
      <c r="G7" s="219" t="s">
        <v>299</v>
      </c>
      <c r="H7" s="220" t="s">
        <v>300</v>
      </c>
      <c r="I7" s="21" t="s">
        <v>46</v>
      </c>
      <c r="J7" s="21" t="s">
        <v>301</v>
      </c>
    </row>
    <row r="8" spans="1:10" ht="21.95" customHeight="1" outlineLevel="1" x14ac:dyDescent="0.2">
      <c r="A8" s="464"/>
      <c r="B8" s="222" t="s">
        <v>302</v>
      </c>
      <c r="C8" s="223"/>
      <c r="D8" s="223"/>
      <c r="E8" s="223"/>
      <c r="F8" s="223"/>
      <c r="G8" s="223"/>
      <c r="H8" s="223"/>
      <c r="I8" s="55">
        <v>7001</v>
      </c>
      <c r="J8" s="223"/>
    </row>
    <row r="9" spans="1:10" ht="21.95" customHeight="1" outlineLevel="1" x14ac:dyDescent="0.2">
      <c r="A9" s="464"/>
      <c r="B9" s="222" t="s">
        <v>303</v>
      </c>
      <c r="C9" s="223"/>
      <c r="D9" s="223"/>
      <c r="E9" s="223"/>
      <c r="F9" s="223"/>
      <c r="G9" s="223"/>
      <c r="H9" s="223"/>
      <c r="I9" s="55">
        <v>7001</v>
      </c>
      <c r="J9" s="223"/>
    </row>
    <row r="10" spans="1:10" ht="21.95" customHeight="1" outlineLevel="1" x14ac:dyDescent="0.2">
      <c r="A10" s="464"/>
      <c r="B10" s="222" t="s">
        <v>304</v>
      </c>
      <c r="C10" s="223"/>
      <c r="D10" s="223"/>
      <c r="E10" s="223"/>
      <c r="F10" s="223"/>
      <c r="G10" s="223"/>
      <c r="H10" s="223"/>
      <c r="I10" s="55">
        <v>7001</v>
      </c>
      <c r="J10" s="223"/>
    </row>
    <row r="11" spans="1:10" ht="21.95" customHeight="1" outlineLevel="1" x14ac:dyDescent="0.2">
      <c r="A11" s="464"/>
      <c r="B11" s="222" t="s">
        <v>305</v>
      </c>
      <c r="C11" s="223"/>
      <c r="D11" s="223"/>
      <c r="E11" s="223"/>
      <c r="F11" s="223"/>
      <c r="G11" s="223"/>
      <c r="H11" s="223"/>
      <c r="I11" s="55">
        <v>7001</v>
      </c>
      <c r="J11" s="223"/>
    </row>
    <row r="12" spans="1:10" ht="21.95" customHeight="1" outlineLevel="1" x14ac:dyDescent="0.2">
      <c r="A12" s="464"/>
      <c r="B12" s="222" t="s">
        <v>306</v>
      </c>
      <c r="C12" s="223"/>
      <c r="D12" s="223"/>
      <c r="E12" s="223"/>
      <c r="F12" s="223"/>
      <c r="G12" s="223"/>
      <c r="H12" s="223"/>
      <c r="I12" s="55">
        <v>7001</v>
      </c>
      <c r="J12" s="223"/>
    </row>
    <row r="13" spans="1:10" ht="21.95" customHeight="1" outlineLevel="1" x14ac:dyDescent="0.2">
      <c r="A13" s="464"/>
      <c r="B13" s="222" t="s">
        <v>307</v>
      </c>
      <c r="C13" s="223"/>
      <c r="D13" s="223"/>
      <c r="E13" s="223"/>
      <c r="F13" s="223"/>
      <c r="G13" s="223"/>
      <c r="H13" s="223"/>
      <c r="I13" s="55">
        <v>7001</v>
      </c>
      <c r="J13" s="223"/>
    </row>
    <row r="14" spans="1:10" ht="21.95" customHeight="1" outlineLevel="1" x14ac:dyDescent="0.2">
      <c r="A14" s="464"/>
      <c r="B14" s="222" t="s">
        <v>308</v>
      </c>
      <c r="C14" s="223"/>
      <c r="D14" s="223"/>
      <c r="E14" s="223"/>
      <c r="F14" s="223"/>
      <c r="G14" s="223"/>
      <c r="H14" s="223"/>
      <c r="I14" s="55">
        <v>7001</v>
      </c>
      <c r="J14" s="223"/>
    </row>
    <row r="15" spans="1:10" ht="21.95" customHeight="1" outlineLevel="1" x14ac:dyDescent="0.2">
      <c r="A15" s="464"/>
      <c r="B15" s="222" t="s">
        <v>309</v>
      </c>
      <c r="C15" s="223"/>
      <c r="D15" s="223"/>
      <c r="E15" s="223"/>
      <c r="F15" s="223"/>
      <c r="G15" s="223"/>
      <c r="H15" s="223"/>
      <c r="I15" s="55">
        <v>7001</v>
      </c>
      <c r="J15" s="223"/>
    </row>
    <row r="16" spans="1:10" ht="21.95" customHeight="1" outlineLevel="1" x14ac:dyDescent="0.2">
      <c r="A16" s="464"/>
      <c r="B16" s="222" t="s">
        <v>310</v>
      </c>
      <c r="C16" s="223"/>
      <c r="D16" s="223"/>
      <c r="E16" s="223"/>
      <c r="F16" s="223"/>
      <c r="G16" s="223"/>
      <c r="H16" s="223"/>
      <c r="I16" s="55">
        <v>7001</v>
      </c>
      <c r="J16" s="223"/>
    </row>
    <row r="17" spans="1:10" ht="21.95" customHeight="1" outlineLevel="1" x14ac:dyDescent="0.2">
      <c r="A17" s="464"/>
      <c r="B17" s="222" t="s">
        <v>311</v>
      </c>
      <c r="C17" s="223"/>
      <c r="D17" s="223"/>
      <c r="E17" s="223"/>
      <c r="F17" s="223"/>
      <c r="G17" s="223"/>
      <c r="H17" s="223"/>
      <c r="I17" s="55">
        <v>7001</v>
      </c>
      <c r="J17" s="223"/>
    </row>
    <row r="18" spans="1:10" ht="21.95" customHeight="1" x14ac:dyDescent="0.2">
      <c r="A18" s="464" t="s">
        <v>312</v>
      </c>
      <c r="B18" s="333">
        <v>2</v>
      </c>
      <c r="C18" s="485" t="s">
        <v>490</v>
      </c>
      <c r="D18" s="485"/>
      <c r="E18" s="485"/>
      <c r="F18" s="485"/>
      <c r="G18" s="485"/>
      <c r="H18" s="485"/>
      <c r="I18" s="161">
        <v>7002</v>
      </c>
      <c r="J18" s="151">
        <f>SUM(J20:J29)</f>
        <v>0</v>
      </c>
    </row>
    <row r="19" spans="1:10" s="221" customFormat="1" ht="51" outlineLevel="1" x14ac:dyDescent="0.2">
      <c r="A19" s="464"/>
      <c r="B19" s="218"/>
      <c r="C19" s="219" t="s">
        <v>313</v>
      </c>
      <c r="D19" s="219" t="s">
        <v>314</v>
      </c>
      <c r="E19" s="219" t="s">
        <v>315</v>
      </c>
      <c r="F19" s="219" t="s">
        <v>316</v>
      </c>
      <c r="G19" s="219" t="s">
        <v>317</v>
      </c>
      <c r="H19" s="220" t="s">
        <v>300</v>
      </c>
      <c r="I19" s="21" t="s">
        <v>46</v>
      </c>
      <c r="J19" s="21" t="s">
        <v>301</v>
      </c>
    </row>
    <row r="20" spans="1:10" ht="21.95" customHeight="1" outlineLevel="1" x14ac:dyDescent="0.2">
      <c r="A20" s="464"/>
      <c r="B20" s="222" t="s">
        <v>302</v>
      </c>
      <c r="C20" s="223"/>
      <c r="D20" s="223"/>
      <c r="E20" s="223"/>
      <c r="F20" s="223"/>
      <c r="G20" s="223"/>
      <c r="H20" s="223"/>
      <c r="I20" s="55">
        <v>7002</v>
      </c>
      <c r="J20" s="223"/>
    </row>
    <row r="21" spans="1:10" ht="21.95" customHeight="1" outlineLevel="1" x14ac:dyDescent="0.2">
      <c r="A21" s="464"/>
      <c r="B21" s="222" t="s">
        <v>303</v>
      </c>
      <c r="C21" s="223"/>
      <c r="D21" s="223"/>
      <c r="E21" s="223"/>
      <c r="F21" s="223"/>
      <c r="G21" s="223"/>
      <c r="H21" s="223"/>
      <c r="I21" s="55">
        <v>7002</v>
      </c>
      <c r="J21" s="223"/>
    </row>
    <row r="22" spans="1:10" ht="21.95" customHeight="1" outlineLevel="1" x14ac:dyDescent="0.2">
      <c r="A22" s="464"/>
      <c r="B22" s="222" t="s">
        <v>304</v>
      </c>
      <c r="C22" s="223"/>
      <c r="D22" s="223"/>
      <c r="E22" s="223"/>
      <c r="F22" s="223"/>
      <c r="G22" s="223"/>
      <c r="H22" s="223"/>
      <c r="I22" s="55">
        <v>7002</v>
      </c>
      <c r="J22" s="223"/>
    </row>
    <row r="23" spans="1:10" ht="21.95" customHeight="1" outlineLevel="1" x14ac:dyDescent="0.2">
      <c r="A23" s="464"/>
      <c r="B23" s="222" t="s">
        <v>305</v>
      </c>
      <c r="C23" s="223"/>
      <c r="D23" s="223"/>
      <c r="E23" s="223"/>
      <c r="F23" s="223"/>
      <c r="G23" s="223"/>
      <c r="H23" s="223"/>
      <c r="I23" s="55">
        <v>7002</v>
      </c>
      <c r="J23" s="223"/>
    </row>
    <row r="24" spans="1:10" ht="21.95" customHeight="1" outlineLevel="1" x14ac:dyDescent="0.2">
      <c r="A24" s="464"/>
      <c r="B24" s="222" t="s">
        <v>306</v>
      </c>
      <c r="C24" s="223"/>
      <c r="D24" s="223"/>
      <c r="E24" s="223"/>
      <c r="F24" s="223"/>
      <c r="G24" s="223"/>
      <c r="H24" s="223"/>
      <c r="I24" s="55">
        <v>7002</v>
      </c>
      <c r="J24" s="223"/>
    </row>
    <row r="25" spans="1:10" ht="21.95" customHeight="1" outlineLevel="1" x14ac:dyDescent="0.2">
      <c r="A25" s="464"/>
      <c r="B25" s="222" t="s">
        <v>307</v>
      </c>
      <c r="C25" s="223"/>
      <c r="D25" s="223"/>
      <c r="E25" s="223"/>
      <c r="F25" s="223"/>
      <c r="G25" s="223"/>
      <c r="H25" s="223"/>
      <c r="I25" s="55">
        <v>7002</v>
      </c>
      <c r="J25" s="223"/>
    </row>
    <row r="26" spans="1:10" ht="21.95" customHeight="1" outlineLevel="1" x14ac:dyDescent="0.2">
      <c r="A26" s="464"/>
      <c r="B26" s="222" t="s">
        <v>308</v>
      </c>
      <c r="C26" s="223"/>
      <c r="D26" s="223"/>
      <c r="E26" s="223"/>
      <c r="F26" s="223"/>
      <c r="G26" s="223"/>
      <c r="H26" s="223"/>
      <c r="I26" s="55">
        <v>7002</v>
      </c>
      <c r="J26" s="223"/>
    </row>
    <row r="27" spans="1:10" ht="21.95" customHeight="1" outlineLevel="1" x14ac:dyDescent="0.2">
      <c r="A27" s="464"/>
      <c r="B27" s="222" t="s">
        <v>309</v>
      </c>
      <c r="C27" s="223"/>
      <c r="D27" s="223"/>
      <c r="E27" s="223"/>
      <c r="F27" s="223"/>
      <c r="G27" s="223"/>
      <c r="H27" s="223"/>
      <c r="I27" s="55">
        <v>7002</v>
      </c>
      <c r="J27" s="223"/>
    </row>
    <row r="28" spans="1:10" ht="21.95" customHeight="1" outlineLevel="1" x14ac:dyDescent="0.2">
      <c r="A28" s="464"/>
      <c r="B28" s="222" t="s">
        <v>310</v>
      </c>
      <c r="C28" s="223"/>
      <c r="D28" s="223"/>
      <c r="E28" s="223"/>
      <c r="F28" s="223"/>
      <c r="G28" s="223"/>
      <c r="H28" s="223"/>
      <c r="I28" s="55">
        <v>7002</v>
      </c>
      <c r="J28" s="223"/>
    </row>
    <row r="29" spans="1:10" ht="21.95" customHeight="1" outlineLevel="1" x14ac:dyDescent="0.2">
      <c r="A29" s="464"/>
      <c r="B29" s="222" t="s">
        <v>311</v>
      </c>
      <c r="C29" s="223"/>
      <c r="D29" s="223"/>
      <c r="E29" s="223"/>
      <c r="F29" s="223"/>
      <c r="G29" s="223"/>
      <c r="H29" s="223"/>
      <c r="I29" s="55">
        <v>7002</v>
      </c>
      <c r="J29" s="223"/>
    </row>
    <row r="30" spans="1:10" ht="21.95" customHeight="1" x14ac:dyDescent="0.2">
      <c r="A30" s="488" t="s">
        <v>318</v>
      </c>
      <c r="B30" s="333">
        <v>3</v>
      </c>
      <c r="C30" s="485" t="s">
        <v>318</v>
      </c>
      <c r="D30" s="485"/>
      <c r="E30" s="485"/>
      <c r="F30" s="485"/>
      <c r="G30" s="485"/>
      <c r="H30" s="485"/>
      <c r="I30" s="161">
        <v>7003</v>
      </c>
      <c r="J30" s="151">
        <f>SUM(J32:J35)</f>
        <v>0</v>
      </c>
    </row>
    <row r="31" spans="1:10" s="224" customFormat="1" ht="21.95" customHeight="1" outlineLevel="1" x14ac:dyDescent="0.2">
      <c r="A31" s="488"/>
      <c r="B31" s="218"/>
      <c r="C31" s="489" t="s">
        <v>319</v>
      </c>
      <c r="D31" s="489"/>
      <c r="E31" s="489"/>
      <c r="F31" s="489"/>
      <c r="G31" s="489"/>
      <c r="H31" s="220" t="s">
        <v>300</v>
      </c>
      <c r="I31" s="21" t="s">
        <v>46</v>
      </c>
      <c r="J31" s="21" t="s">
        <v>301</v>
      </c>
    </row>
    <row r="32" spans="1:10" s="224" customFormat="1" ht="21.95" customHeight="1" outlineLevel="1" x14ac:dyDescent="0.2">
      <c r="A32" s="488"/>
      <c r="B32" s="222" t="s">
        <v>302</v>
      </c>
      <c r="C32" s="490"/>
      <c r="D32" s="490"/>
      <c r="E32" s="490"/>
      <c r="F32" s="490"/>
      <c r="G32" s="490"/>
      <c r="H32" s="225"/>
      <c r="I32" s="55">
        <v>7003</v>
      </c>
      <c r="J32" s="223"/>
    </row>
    <row r="33" spans="1:10" s="224" customFormat="1" ht="21.95" customHeight="1" outlineLevel="1" x14ac:dyDescent="0.2">
      <c r="A33" s="488"/>
      <c r="B33" s="222" t="s">
        <v>303</v>
      </c>
      <c r="C33" s="490"/>
      <c r="D33" s="490"/>
      <c r="E33" s="490"/>
      <c r="F33" s="490"/>
      <c r="G33" s="490"/>
      <c r="H33" s="225"/>
      <c r="I33" s="55">
        <v>7003</v>
      </c>
      <c r="J33" s="223"/>
    </row>
    <row r="34" spans="1:10" s="224" customFormat="1" ht="21.95" customHeight="1" outlineLevel="1" x14ac:dyDescent="0.2">
      <c r="A34" s="488"/>
      <c r="B34" s="222" t="s">
        <v>304</v>
      </c>
      <c r="C34" s="490"/>
      <c r="D34" s="490"/>
      <c r="E34" s="490"/>
      <c r="F34" s="490"/>
      <c r="G34" s="490"/>
      <c r="H34" s="225"/>
      <c r="I34" s="55">
        <v>7003</v>
      </c>
      <c r="J34" s="223"/>
    </row>
    <row r="35" spans="1:10" s="224" customFormat="1" ht="21.95" customHeight="1" outlineLevel="1" x14ac:dyDescent="0.2">
      <c r="A35" s="488"/>
      <c r="B35" s="222" t="s">
        <v>302</v>
      </c>
      <c r="C35" s="491" t="s">
        <v>320</v>
      </c>
      <c r="D35" s="491"/>
      <c r="E35" s="491"/>
      <c r="F35" s="491"/>
      <c r="G35" s="491"/>
      <c r="H35" s="226">
        <v>1</v>
      </c>
      <c r="I35" s="55">
        <v>7003</v>
      </c>
      <c r="J35" s="223"/>
    </row>
    <row r="36" spans="1:10" ht="21.95" customHeight="1" x14ac:dyDescent="0.2">
      <c r="A36" s="488" t="s">
        <v>321</v>
      </c>
      <c r="B36" s="333">
        <v>4</v>
      </c>
      <c r="C36" s="485" t="s">
        <v>322</v>
      </c>
      <c r="D36" s="485"/>
      <c r="E36" s="485"/>
      <c r="F36" s="485"/>
      <c r="G36" s="485"/>
      <c r="H36" s="485"/>
      <c r="I36" s="161">
        <v>7004</v>
      </c>
      <c r="J36" s="151">
        <f>SUM(J38:J41)</f>
        <v>0</v>
      </c>
    </row>
    <row r="37" spans="1:10" s="224" customFormat="1" ht="21.95" customHeight="1" outlineLevel="1" x14ac:dyDescent="0.2">
      <c r="A37" s="488"/>
      <c r="B37" s="218"/>
      <c r="C37" s="492" t="s">
        <v>45</v>
      </c>
      <c r="D37" s="492"/>
      <c r="E37" s="492"/>
      <c r="F37" s="492"/>
      <c r="G37" s="492"/>
      <c r="H37" s="492"/>
      <c r="I37" s="21" t="s">
        <v>46</v>
      </c>
      <c r="J37" s="21" t="s">
        <v>301</v>
      </c>
    </row>
    <row r="38" spans="1:10" ht="21.95" customHeight="1" outlineLevel="1" x14ac:dyDescent="0.2">
      <c r="A38" s="488"/>
      <c r="B38" s="222" t="s">
        <v>302</v>
      </c>
      <c r="C38" s="409"/>
      <c r="D38" s="409"/>
      <c r="E38" s="409"/>
      <c r="F38" s="409"/>
      <c r="G38" s="409"/>
      <c r="H38" s="409"/>
      <c r="I38" s="161">
        <v>7004</v>
      </c>
      <c r="J38" s="223"/>
    </row>
    <row r="39" spans="1:10" ht="21.95" customHeight="1" outlineLevel="1" x14ac:dyDescent="0.2">
      <c r="A39" s="488"/>
      <c r="B39" s="222" t="s">
        <v>303</v>
      </c>
      <c r="C39" s="409"/>
      <c r="D39" s="409"/>
      <c r="E39" s="409"/>
      <c r="F39" s="409"/>
      <c r="G39" s="409"/>
      <c r="H39" s="409"/>
      <c r="I39" s="161">
        <v>7004</v>
      </c>
      <c r="J39" s="223"/>
    </row>
    <row r="40" spans="1:10" ht="21.95" customHeight="1" outlineLevel="1" x14ac:dyDescent="0.2">
      <c r="A40" s="488"/>
      <c r="B40" s="222" t="s">
        <v>304</v>
      </c>
      <c r="C40" s="409"/>
      <c r="D40" s="409"/>
      <c r="E40" s="409"/>
      <c r="F40" s="409"/>
      <c r="G40" s="409"/>
      <c r="H40" s="409"/>
      <c r="I40" s="161">
        <v>7004</v>
      </c>
      <c r="J40" s="223"/>
    </row>
    <row r="41" spans="1:10" ht="21.95" customHeight="1" outlineLevel="1" x14ac:dyDescent="0.2">
      <c r="A41" s="488"/>
      <c r="B41" s="222" t="s">
        <v>305</v>
      </c>
      <c r="C41" s="409"/>
      <c r="D41" s="409"/>
      <c r="E41" s="409"/>
      <c r="F41" s="409"/>
      <c r="G41" s="409"/>
      <c r="H41" s="409"/>
      <c r="I41" s="161">
        <v>7004</v>
      </c>
      <c r="J41" s="223"/>
    </row>
    <row r="42" spans="1:10" ht="21.95" customHeight="1" x14ac:dyDescent="0.2">
      <c r="A42" s="155" t="s">
        <v>323</v>
      </c>
      <c r="I42" s="216" t="s">
        <v>88</v>
      </c>
      <c r="J42" s="64"/>
    </row>
    <row r="43" spans="1:10" ht="21.95" customHeight="1" x14ac:dyDescent="0.2">
      <c r="A43" s="483" t="s">
        <v>289</v>
      </c>
      <c r="B43" s="483"/>
      <c r="C43" s="483"/>
      <c r="D43" s="483"/>
      <c r="E43" s="483"/>
      <c r="F43" s="483"/>
      <c r="G43" s="483"/>
      <c r="H43" s="483"/>
      <c r="I43" s="483"/>
      <c r="J43" s="217" t="s">
        <v>324</v>
      </c>
    </row>
    <row r="44" spans="1:10" s="175" customFormat="1" ht="21.95" customHeight="1" x14ac:dyDescent="0.2">
      <c r="A44" s="442" t="s">
        <v>39</v>
      </c>
      <c r="B44" s="442"/>
      <c r="C44" s="386" t="str">
        <f>IF(C2="","",C2)</f>
        <v/>
      </c>
      <c r="D44" s="386"/>
      <c r="E44" s="386"/>
      <c r="F44" s="386"/>
      <c r="G44" s="386"/>
      <c r="H44" s="386"/>
      <c r="I44" s="21" t="s">
        <v>40</v>
      </c>
      <c r="J44" s="21">
        <v>2015</v>
      </c>
    </row>
    <row r="45" spans="1:10" s="175" customFormat="1" ht="21.95" customHeight="1" x14ac:dyDescent="0.2">
      <c r="A45" s="442" t="s">
        <v>41</v>
      </c>
      <c r="B45" s="442"/>
      <c r="C45" s="468" t="str">
        <f>IF(C3="","",C3)</f>
        <v/>
      </c>
      <c r="D45" s="468"/>
      <c r="E45" s="468"/>
      <c r="F45" s="468"/>
      <c r="G45" s="468"/>
      <c r="H45" s="468"/>
      <c r="I45" s="21" t="s">
        <v>42</v>
      </c>
      <c r="J45" s="227" t="str">
        <f>IF(J3="","",J3)</f>
        <v/>
      </c>
    </row>
    <row r="46" spans="1:10" ht="21.95" customHeight="1" x14ac:dyDescent="0.2">
      <c r="A46" s="488" t="s">
        <v>325</v>
      </c>
      <c r="B46" s="333">
        <v>5</v>
      </c>
      <c r="C46" s="485" t="s">
        <v>326</v>
      </c>
      <c r="D46" s="485"/>
      <c r="E46" s="485"/>
      <c r="F46" s="485"/>
      <c r="G46" s="485"/>
      <c r="H46" s="485"/>
      <c r="I46" s="161">
        <v>7005</v>
      </c>
      <c r="J46" s="151">
        <f>SUM(J48:J51)</f>
        <v>0</v>
      </c>
    </row>
    <row r="47" spans="1:10" s="224" customFormat="1" ht="21.95" customHeight="1" outlineLevel="1" x14ac:dyDescent="0.2">
      <c r="A47" s="488"/>
      <c r="B47" s="218"/>
      <c r="C47" s="492" t="s">
        <v>45</v>
      </c>
      <c r="D47" s="492"/>
      <c r="E47" s="492"/>
      <c r="F47" s="492"/>
      <c r="G47" s="492"/>
      <c r="H47" s="492"/>
      <c r="I47" s="21" t="s">
        <v>46</v>
      </c>
      <c r="J47" s="21" t="s">
        <v>301</v>
      </c>
    </row>
    <row r="48" spans="1:10" ht="21.95" customHeight="1" outlineLevel="1" x14ac:dyDescent="0.2">
      <c r="A48" s="488"/>
      <c r="B48" s="222" t="s">
        <v>302</v>
      </c>
      <c r="C48" s="383" t="s">
        <v>327</v>
      </c>
      <c r="D48" s="383"/>
      <c r="E48" s="383"/>
      <c r="F48" s="383"/>
      <c r="G48" s="383"/>
      <c r="H48" s="383"/>
      <c r="I48" s="161">
        <v>7005</v>
      </c>
      <c r="J48" s="223"/>
    </row>
    <row r="49" spans="1:10" ht="21.95" customHeight="1" outlineLevel="1" x14ac:dyDescent="0.2">
      <c r="A49" s="488"/>
      <c r="B49" s="222" t="s">
        <v>303</v>
      </c>
      <c r="C49" s="383" t="s">
        <v>328</v>
      </c>
      <c r="D49" s="383"/>
      <c r="E49" s="383"/>
      <c r="F49" s="383"/>
      <c r="G49" s="383"/>
      <c r="H49" s="383"/>
      <c r="I49" s="161">
        <v>7005</v>
      </c>
      <c r="J49" s="223"/>
    </row>
    <row r="50" spans="1:10" ht="21.95" customHeight="1" outlineLevel="1" x14ac:dyDescent="0.2">
      <c r="A50" s="488"/>
      <c r="B50" s="222" t="s">
        <v>304</v>
      </c>
      <c r="C50" s="383" t="s">
        <v>329</v>
      </c>
      <c r="D50" s="383"/>
      <c r="E50" s="383"/>
      <c r="F50" s="383"/>
      <c r="G50" s="383"/>
      <c r="H50" s="383"/>
      <c r="I50" s="161">
        <v>7005</v>
      </c>
      <c r="J50" s="223"/>
    </row>
    <row r="51" spans="1:10" ht="21.95" customHeight="1" outlineLevel="1" x14ac:dyDescent="0.2">
      <c r="A51" s="488"/>
      <c r="B51" s="222" t="s">
        <v>305</v>
      </c>
      <c r="C51" s="383" t="s">
        <v>329</v>
      </c>
      <c r="D51" s="383"/>
      <c r="E51" s="383"/>
      <c r="F51" s="383"/>
      <c r="G51" s="383"/>
      <c r="H51" s="383"/>
      <c r="I51" s="161">
        <v>7005</v>
      </c>
      <c r="J51" s="223"/>
    </row>
    <row r="52" spans="1:10" s="228" customFormat="1" ht="21.95" customHeight="1" x14ac:dyDescent="0.2">
      <c r="A52" s="480" t="s">
        <v>330</v>
      </c>
      <c r="B52" s="333">
        <v>6</v>
      </c>
      <c r="C52" s="394" t="s">
        <v>331</v>
      </c>
      <c r="D52" s="394"/>
      <c r="E52" s="394"/>
      <c r="F52" s="394"/>
      <c r="G52" s="394"/>
      <c r="H52" s="394"/>
      <c r="I52" s="161">
        <v>7006</v>
      </c>
      <c r="J52" s="151">
        <f>SUM(J54:J76)</f>
        <v>0</v>
      </c>
    </row>
    <row r="53" spans="1:10" s="224" customFormat="1" ht="21.95" customHeight="1" x14ac:dyDescent="0.2">
      <c r="A53" s="480"/>
      <c r="B53" s="218"/>
      <c r="C53" s="219" t="s">
        <v>1</v>
      </c>
      <c r="D53" s="229" t="s">
        <v>332</v>
      </c>
      <c r="E53" s="492" t="s">
        <v>333</v>
      </c>
      <c r="F53" s="492"/>
      <c r="G53" s="492"/>
      <c r="H53" s="230" t="s">
        <v>300</v>
      </c>
      <c r="I53" s="21" t="s">
        <v>46</v>
      </c>
      <c r="J53" s="21" t="s">
        <v>301</v>
      </c>
    </row>
    <row r="54" spans="1:10" ht="21.95" customHeight="1" outlineLevel="1" x14ac:dyDescent="0.2">
      <c r="A54" s="480"/>
      <c r="B54" s="222" t="s">
        <v>302</v>
      </c>
      <c r="C54" s="183" t="s">
        <v>334</v>
      </c>
      <c r="D54" s="16"/>
      <c r="E54" s="371"/>
      <c r="F54" s="371"/>
      <c r="G54" s="371"/>
      <c r="H54" s="223"/>
      <c r="I54" s="161">
        <v>7006</v>
      </c>
      <c r="J54" s="223"/>
    </row>
    <row r="55" spans="1:10" ht="21.95" customHeight="1" outlineLevel="1" x14ac:dyDescent="0.2">
      <c r="A55" s="480"/>
      <c r="B55" s="222"/>
      <c r="C55" s="231" t="s">
        <v>335</v>
      </c>
      <c r="D55" s="223"/>
      <c r="E55" s="371"/>
      <c r="F55" s="371"/>
      <c r="G55" s="371"/>
      <c r="H55" s="223"/>
      <c r="I55" s="161">
        <v>7006</v>
      </c>
      <c r="J55" s="223"/>
    </row>
    <row r="56" spans="1:10" ht="21.95" customHeight="1" outlineLevel="1" x14ac:dyDescent="0.2">
      <c r="A56" s="480"/>
      <c r="B56" s="222"/>
      <c r="C56" s="231" t="s">
        <v>335</v>
      </c>
      <c r="D56" s="223"/>
      <c r="E56" s="371"/>
      <c r="F56" s="371"/>
      <c r="G56" s="371"/>
      <c r="H56" s="223"/>
      <c r="I56" s="161">
        <v>7006</v>
      </c>
      <c r="J56" s="223"/>
    </row>
    <row r="57" spans="1:10" ht="21.95" customHeight="1" outlineLevel="1" x14ac:dyDescent="0.2">
      <c r="A57" s="480"/>
      <c r="B57" s="222"/>
      <c r="C57" s="231" t="s">
        <v>336</v>
      </c>
      <c r="D57" s="223"/>
      <c r="E57" s="371"/>
      <c r="F57" s="371"/>
      <c r="G57" s="371"/>
      <c r="H57" s="223"/>
      <c r="I57" s="161">
        <v>7006</v>
      </c>
      <c r="J57" s="223"/>
    </row>
    <row r="58" spans="1:10" ht="21.95" customHeight="1" outlineLevel="1" x14ac:dyDescent="0.2">
      <c r="A58" s="480"/>
      <c r="B58" s="222"/>
      <c r="C58" s="231" t="s">
        <v>336</v>
      </c>
      <c r="D58" s="223"/>
      <c r="E58" s="371"/>
      <c r="F58" s="371"/>
      <c r="G58" s="371"/>
      <c r="H58" s="223"/>
      <c r="I58" s="161">
        <v>7006</v>
      </c>
      <c r="J58" s="223"/>
    </row>
    <row r="59" spans="1:10" ht="21.95" customHeight="1" outlineLevel="1" x14ac:dyDescent="0.2">
      <c r="A59" s="480"/>
      <c r="B59" s="222"/>
      <c r="C59" s="231" t="s">
        <v>337</v>
      </c>
      <c r="D59" s="223"/>
      <c r="E59" s="371"/>
      <c r="F59" s="371"/>
      <c r="G59" s="371"/>
      <c r="H59" s="223"/>
      <c r="I59" s="161">
        <v>7006</v>
      </c>
      <c r="J59" s="223"/>
    </row>
    <row r="60" spans="1:10" ht="21.95" customHeight="1" outlineLevel="1" x14ac:dyDescent="0.2">
      <c r="A60" s="480"/>
      <c r="B60" s="222"/>
      <c r="C60" s="231" t="s">
        <v>337</v>
      </c>
      <c r="D60" s="223"/>
      <c r="E60" s="371"/>
      <c r="F60" s="371"/>
      <c r="G60" s="371"/>
      <c r="H60" s="223"/>
      <c r="I60" s="161">
        <v>7006</v>
      </c>
      <c r="J60" s="223"/>
    </row>
    <row r="61" spans="1:10" ht="21.95" customHeight="1" outlineLevel="1" x14ac:dyDescent="0.2">
      <c r="A61" s="480"/>
      <c r="B61" s="222"/>
      <c r="C61" s="231" t="s">
        <v>338</v>
      </c>
      <c r="D61" s="223"/>
      <c r="E61" s="371"/>
      <c r="F61" s="371"/>
      <c r="G61" s="371"/>
      <c r="H61" s="223"/>
      <c r="I61" s="161">
        <v>7006</v>
      </c>
      <c r="J61" s="223"/>
    </row>
    <row r="62" spans="1:10" ht="21.95" customHeight="1" outlineLevel="1" x14ac:dyDescent="0.2">
      <c r="A62" s="480"/>
      <c r="B62" s="222"/>
      <c r="C62" s="231" t="s">
        <v>338</v>
      </c>
      <c r="D62" s="223"/>
      <c r="E62" s="371"/>
      <c r="F62" s="371"/>
      <c r="G62" s="371"/>
      <c r="H62" s="223"/>
      <c r="I62" s="161">
        <v>7006</v>
      </c>
      <c r="J62" s="223"/>
    </row>
    <row r="63" spans="1:10" ht="21.95" customHeight="1" outlineLevel="1" x14ac:dyDescent="0.2">
      <c r="A63" s="480"/>
      <c r="B63" s="222" t="s">
        <v>303</v>
      </c>
      <c r="C63" s="183" t="s">
        <v>339</v>
      </c>
      <c r="D63" s="16"/>
      <c r="E63" s="371"/>
      <c r="F63" s="371"/>
      <c r="G63" s="371"/>
      <c r="H63" s="223"/>
      <c r="I63" s="161">
        <v>7006</v>
      </c>
      <c r="J63" s="223"/>
    </row>
    <row r="64" spans="1:10" ht="21.95" customHeight="1" outlineLevel="1" x14ac:dyDescent="0.2">
      <c r="A64" s="480"/>
      <c r="B64" s="222" t="s">
        <v>304</v>
      </c>
      <c r="C64" s="183" t="s">
        <v>340</v>
      </c>
      <c r="D64" s="16"/>
      <c r="E64" s="371"/>
      <c r="F64" s="371"/>
      <c r="G64" s="371"/>
      <c r="H64" s="223"/>
      <c r="I64" s="161">
        <v>7006</v>
      </c>
      <c r="J64" s="223"/>
    </row>
    <row r="65" spans="1:10" ht="21.95" customHeight="1" outlineLevel="1" x14ac:dyDescent="0.2">
      <c r="A65" s="480"/>
      <c r="B65" s="222" t="s">
        <v>305</v>
      </c>
      <c r="C65" s="183" t="s">
        <v>341</v>
      </c>
      <c r="D65" s="16"/>
      <c r="E65" s="371"/>
      <c r="F65" s="371"/>
      <c r="G65" s="371"/>
      <c r="H65" s="223"/>
      <c r="I65" s="161">
        <v>7006</v>
      </c>
      <c r="J65" s="223"/>
    </row>
    <row r="66" spans="1:10" ht="21.95" customHeight="1" outlineLevel="1" x14ac:dyDescent="0.2">
      <c r="A66" s="480"/>
      <c r="B66" s="222" t="s">
        <v>306</v>
      </c>
      <c r="C66" s="183" t="s">
        <v>342</v>
      </c>
      <c r="D66" s="16"/>
      <c r="E66" s="371"/>
      <c r="F66" s="371"/>
      <c r="G66" s="371"/>
      <c r="H66" s="223"/>
      <c r="I66" s="161">
        <v>7006</v>
      </c>
      <c r="J66" s="223"/>
    </row>
    <row r="67" spans="1:10" ht="21.95" customHeight="1" outlineLevel="1" x14ac:dyDescent="0.2">
      <c r="A67" s="480"/>
      <c r="B67" s="222" t="s">
        <v>307</v>
      </c>
      <c r="C67" s="183" t="s">
        <v>343</v>
      </c>
      <c r="D67" s="16"/>
      <c r="E67" s="371"/>
      <c r="F67" s="371"/>
      <c r="G67" s="371"/>
      <c r="H67" s="223"/>
      <c r="I67" s="161">
        <v>7006</v>
      </c>
      <c r="J67" s="223"/>
    </row>
    <row r="68" spans="1:10" ht="21.95" customHeight="1" outlineLevel="1" x14ac:dyDescent="0.2">
      <c r="A68" s="480"/>
      <c r="B68" s="222"/>
      <c r="C68" s="231" t="s">
        <v>344</v>
      </c>
      <c r="D68" s="223"/>
      <c r="E68" s="371"/>
      <c r="F68" s="371"/>
      <c r="G68" s="371"/>
      <c r="H68" s="223"/>
      <c r="I68" s="161">
        <v>7006</v>
      </c>
      <c r="J68" s="223"/>
    </row>
    <row r="69" spans="1:10" ht="21.95" customHeight="1" x14ac:dyDescent="0.2">
      <c r="A69" s="480"/>
      <c r="B69" s="222"/>
      <c r="C69" s="231" t="s">
        <v>344</v>
      </c>
      <c r="D69" s="223"/>
      <c r="E69" s="371"/>
      <c r="F69" s="371"/>
      <c r="G69" s="371"/>
      <c r="H69" s="223"/>
      <c r="I69" s="161">
        <v>7006</v>
      </c>
      <c r="J69" s="223"/>
    </row>
    <row r="70" spans="1:10" ht="21.95" customHeight="1" outlineLevel="1" x14ac:dyDescent="0.2">
      <c r="A70" s="480"/>
      <c r="B70" s="222" t="s">
        <v>308</v>
      </c>
      <c r="C70" s="183" t="s">
        <v>345</v>
      </c>
      <c r="D70" s="16"/>
      <c r="E70" s="371"/>
      <c r="F70" s="371"/>
      <c r="G70" s="371"/>
      <c r="H70" s="223"/>
      <c r="I70" s="161">
        <v>7006</v>
      </c>
      <c r="J70" s="223"/>
    </row>
    <row r="71" spans="1:10" ht="21.95" customHeight="1" outlineLevel="1" x14ac:dyDescent="0.2">
      <c r="A71" s="480"/>
      <c r="B71" s="222" t="s">
        <v>309</v>
      </c>
      <c r="C71" s="183" t="s">
        <v>346</v>
      </c>
      <c r="D71" s="16"/>
      <c r="E71" s="371"/>
      <c r="F71" s="371"/>
      <c r="G71" s="371"/>
      <c r="H71" s="223"/>
      <c r="I71" s="161">
        <v>7006</v>
      </c>
      <c r="J71" s="223"/>
    </row>
    <row r="72" spans="1:10" ht="21.95" customHeight="1" outlineLevel="1" x14ac:dyDescent="0.2">
      <c r="A72" s="480"/>
      <c r="B72" s="222" t="s">
        <v>310</v>
      </c>
      <c r="C72" s="183" t="s">
        <v>347</v>
      </c>
      <c r="D72" s="16"/>
      <c r="E72" s="371"/>
      <c r="F72" s="371"/>
      <c r="G72" s="371"/>
      <c r="H72" s="223"/>
      <c r="I72" s="161">
        <v>7006</v>
      </c>
      <c r="J72" s="223"/>
    </row>
    <row r="73" spans="1:10" ht="21.95" customHeight="1" outlineLevel="1" x14ac:dyDescent="0.2">
      <c r="A73" s="480"/>
      <c r="B73" s="222" t="s">
        <v>311</v>
      </c>
      <c r="C73" s="183" t="s">
        <v>348</v>
      </c>
      <c r="D73" s="16"/>
      <c r="E73" s="371"/>
      <c r="F73" s="371"/>
      <c r="G73" s="371"/>
      <c r="H73" s="223"/>
      <c r="I73" s="161">
        <v>7006</v>
      </c>
      <c r="J73" s="223"/>
    </row>
    <row r="74" spans="1:10" ht="21.95" customHeight="1" outlineLevel="1" x14ac:dyDescent="0.2">
      <c r="A74" s="480"/>
      <c r="B74" s="222" t="s">
        <v>349</v>
      </c>
      <c r="C74" s="183" t="s">
        <v>350</v>
      </c>
      <c r="D74" s="16"/>
      <c r="E74" s="371"/>
      <c r="F74" s="371"/>
      <c r="G74" s="371"/>
      <c r="H74" s="223"/>
      <c r="I74" s="161">
        <v>7006</v>
      </c>
      <c r="J74" s="223"/>
    </row>
    <row r="75" spans="1:10" ht="21.95" customHeight="1" x14ac:dyDescent="0.2">
      <c r="A75" s="480"/>
      <c r="B75" s="222" t="s">
        <v>351</v>
      </c>
      <c r="C75" s="183" t="s">
        <v>352</v>
      </c>
      <c r="D75" s="16"/>
      <c r="E75" s="371"/>
      <c r="F75" s="371"/>
      <c r="G75" s="371"/>
      <c r="H75" s="223"/>
      <c r="I75" s="161">
        <v>7006</v>
      </c>
      <c r="J75" s="223"/>
    </row>
    <row r="76" spans="1:10" ht="21.95" customHeight="1" x14ac:dyDescent="0.2">
      <c r="A76" s="480"/>
      <c r="B76" s="222" t="s">
        <v>353</v>
      </c>
      <c r="C76" s="183" t="s">
        <v>354</v>
      </c>
      <c r="D76" s="16"/>
      <c r="E76" s="371"/>
      <c r="F76" s="371"/>
      <c r="G76" s="371"/>
      <c r="H76" s="223"/>
      <c r="I76" s="161">
        <v>7006</v>
      </c>
      <c r="J76" s="223"/>
    </row>
    <row r="77" spans="1:10" s="221" customFormat="1" ht="21.95" customHeight="1" outlineLevel="1" x14ac:dyDescent="0.2">
      <c r="A77" s="480"/>
      <c r="B77" s="333">
        <v>7</v>
      </c>
      <c r="C77" s="485" t="s">
        <v>355</v>
      </c>
      <c r="D77" s="485"/>
      <c r="E77" s="485"/>
      <c r="F77" s="485"/>
      <c r="G77" s="485"/>
      <c r="H77" s="485"/>
      <c r="I77" s="161">
        <v>7007</v>
      </c>
      <c r="J77" s="151">
        <f>SUM(J79:J85)</f>
        <v>0</v>
      </c>
    </row>
    <row r="78" spans="1:10" ht="21.95" customHeight="1" outlineLevel="1" x14ac:dyDescent="0.2">
      <c r="A78" s="480"/>
      <c r="B78" s="218"/>
      <c r="C78" s="219" t="s">
        <v>1</v>
      </c>
      <c r="D78" s="493" t="s">
        <v>356</v>
      </c>
      <c r="E78" s="493"/>
      <c r="F78" s="492" t="s">
        <v>333</v>
      </c>
      <c r="G78" s="492"/>
      <c r="H78" s="230" t="s">
        <v>300</v>
      </c>
      <c r="I78" s="21" t="s">
        <v>46</v>
      </c>
      <c r="J78" s="21" t="s">
        <v>301</v>
      </c>
    </row>
    <row r="79" spans="1:10" ht="21.95" customHeight="1" outlineLevel="1" x14ac:dyDescent="0.2">
      <c r="A79" s="480"/>
      <c r="B79" s="222" t="s">
        <v>302</v>
      </c>
      <c r="C79" s="183" t="s">
        <v>357</v>
      </c>
      <c r="D79" s="371"/>
      <c r="E79" s="371"/>
      <c r="F79" s="371"/>
      <c r="G79" s="371"/>
      <c r="H79" s="223"/>
      <c r="I79" s="161">
        <v>7007</v>
      </c>
      <c r="J79" s="223"/>
    </row>
    <row r="80" spans="1:10" ht="21.95" customHeight="1" outlineLevel="1" x14ac:dyDescent="0.2">
      <c r="A80" s="480"/>
      <c r="B80" s="222" t="s">
        <v>303</v>
      </c>
      <c r="C80" s="183" t="s">
        <v>358</v>
      </c>
      <c r="D80" s="371"/>
      <c r="E80" s="371"/>
      <c r="F80" s="371"/>
      <c r="G80" s="371"/>
      <c r="H80" s="223"/>
      <c r="I80" s="161">
        <v>7007</v>
      </c>
      <c r="J80" s="223"/>
    </row>
    <row r="81" spans="1:10" ht="21.95" customHeight="1" outlineLevel="1" x14ac:dyDescent="0.2">
      <c r="A81" s="480"/>
      <c r="B81" s="222" t="s">
        <v>304</v>
      </c>
      <c r="C81" s="183" t="s">
        <v>343</v>
      </c>
      <c r="D81" s="371"/>
      <c r="E81" s="371"/>
      <c r="F81" s="371"/>
      <c r="G81" s="371"/>
      <c r="H81" s="223"/>
      <c r="I81" s="161">
        <v>7007</v>
      </c>
      <c r="J81" s="223"/>
    </row>
    <row r="82" spans="1:10" ht="21.95" customHeight="1" outlineLevel="1" x14ac:dyDescent="0.2">
      <c r="A82" s="480"/>
      <c r="B82" s="222" t="s">
        <v>305</v>
      </c>
      <c r="C82" s="183" t="s">
        <v>359</v>
      </c>
      <c r="D82" s="371"/>
      <c r="E82" s="371"/>
      <c r="F82" s="371"/>
      <c r="G82" s="371"/>
      <c r="H82" s="223"/>
      <c r="I82" s="161">
        <v>7007</v>
      </c>
      <c r="J82" s="223"/>
    </row>
    <row r="83" spans="1:10" ht="21.95" customHeight="1" outlineLevel="1" x14ac:dyDescent="0.2">
      <c r="A83" s="480"/>
      <c r="B83" s="222" t="s">
        <v>306</v>
      </c>
      <c r="C83" s="183" t="s">
        <v>360</v>
      </c>
      <c r="D83" s="371"/>
      <c r="E83" s="371"/>
      <c r="F83" s="371"/>
      <c r="G83" s="371"/>
      <c r="H83" s="223"/>
      <c r="I83" s="161">
        <v>7007</v>
      </c>
      <c r="J83" s="223"/>
    </row>
    <row r="84" spans="1:10" ht="21.95" customHeight="1" outlineLevel="1" x14ac:dyDescent="0.2">
      <c r="A84" s="480"/>
      <c r="B84" s="222" t="s">
        <v>307</v>
      </c>
      <c r="C84" s="183" t="s">
        <v>348</v>
      </c>
      <c r="D84" s="371"/>
      <c r="E84" s="371"/>
      <c r="F84" s="371"/>
      <c r="G84" s="371"/>
      <c r="H84" s="223"/>
      <c r="I84" s="161">
        <v>7007</v>
      </c>
      <c r="J84" s="223"/>
    </row>
    <row r="85" spans="1:10" ht="21.95" customHeight="1" outlineLevel="1" x14ac:dyDescent="0.2">
      <c r="A85" s="480"/>
      <c r="B85" s="222" t="s">
        <v>308</v>
      </c>
      <c r="C85" s="232" t="s">
        <v>354</v>
      </c>
      <c r="D85" s="371"/>
      <c r="E85" s="371"/>
      <c r="F85" s="371"/>
      <c r="G85" s="371"/>
      <c r="H85" s="223"/>
      <c r="I85" s="161">
        <v>7007</v>
      </c>
      <c r="J85" s="223"/>
    </row>
    <row r="86" spans="1:10" s="221" customFormat="1" ht="21.95" customHeight="1" outlineLevel="1" x14ac:dyDescent="0.2">
      <c r="A86" s="481" t="s">
        <v>361</v>
      </c>
      <c r="B86" s="333">
        <v>8</v>
      </c>
      <c r="C86" s="485" t="s">
        <v>362</v>
      </c>
      <c r="D86" s="485"/>
      <c r="E86" s="485"/>
      <c r="F86" s="485"/>
      <c r="G86" s="485"/>
      <c r="H86" s="485"/>
      <c r="I86" s="31">
        <v>7008</v>
      </c>
      <c r="J86" s="151">
        <f>SUM(J88:J95)</f>
        <v>0</v>
      </c>
    </row>
    <row r="87" spans="1:10" ht="38.25" customHeight="1" outlineLevel="1" x14ac:dyDescent="0.2">
      <c r="A87" s="481"/>
      <c r="B87" s="218"/>
      <c r="C87" s="219" t="s">
        <v>363</v>
      </c>
      <c r="D87" s="494" t="s">
        <v>364</v>
      </c>
      <c r="E87" s="494"/>
      <c r="F87" s="495" t="s">
        <v>365</v>
      </c>
      <c r="G87" s="495"/>
      <c r="H87" s="233" t="s">
        <v>366</v>
      </c>
      <c r="I87" s="21" t="s">
        <v>46</v>
      </c>
      <c r="J87" s="21" t="s">
        <v>301</v>
      </c>
    </row>
    <row r="88" spans="1:10" ht="21.95" customHeight="1" outlineLevel="1" x14ac:dyDescent="0.2">
      <c r="A88" s="481"/>
      <c r="B88" s="222" t="s">
        <v>302</v>
      </c>
      <c r="C88" s="223"/>
      <c r="D88" s="371"/>
      <c r="E88" s="371"/>
      <c r="F88" s="371"/>
      <c r="G88" s="371"/>
      <c r="H88" s="223"/>
      <c r="I88" s="31">
        <v>7008</v>
      </c>
      <c r="J88" s="223"/>
    </row>
    <row r="89" spans="1:10" ht="21.95" customHeight="1" outlineLevel="1" x14ac:dyDescent="0.2">
      <c r="A89" s="481"/>
      <c r="B89" s="222" t="s">
        <v>303</v>
      </c>
      <c r="C89" s="223"/>
      <c r="D89" s="371"/>
      <c r="E89" s="371"/>
      <c r="F89" s="371"/>
      <c r="G89" s="371"/>
      <c r="H89" s="223"/>
      <c r="I89" s="31">
        <v>7008</v>
      </c>
      <c r="J89" s="223"/>
    </row>
    <row r="90" spans="1:10" ht="21.95" customHeight="1" outlineLevel="1" x14ac:dyDescent="0.2">
      <c r="A90" s="481"/>
      <c r="B90" s="222" t="s">
        <v>304</v>
      </c>
      <c r="C90" s="223"/>
      <c r="D90" s="371"/>
      <c r="E90" s="371"/>
      <c r="F90" s="371"/>
      <c r="G90" s="371"/>
      <c r="H90" s="223"/>
      <c r="I90" s="31">
        <v>7008</v>
      </c>
      <c r="J90" s="223"/>
    </row>
    <row r="91" spans="1:10" ht="21.95" customHeight="1" outlineLevel="1" x14ac:dyDescent="0.2">
      <c r="A91" s="481"/>
      <c r="B91" s="222" t="s">
        <v>305</v>
      </c>
      <c r="C91" s="223"/>
      <c r="D91" s="371"/>
      <c r="E91" s="371"/>
      <c r="F91" s="371"/>
      <c r="G91" s="371"/>
      <c r="H91" s="223"/>
      <c r="I91" s="31">
        <v>7008</v>
      </c>
      <c r="J91" s="223"/>
    </row>
    <row r="92" spans="1:10" ht="21.95" customHeight="1" outlineLevel="1" x14ac:dyDescent="0.2">
      <c r="A92" s="481"/>
      <c r="B92" s="222" t="s">
        <v>306</v>
      </c>
      <c r="C92" s="223"/>
      <c r="D92" s="371"/>
      <c r="E92" s="371"/>
      <c r="F92" s="371"/>
      <c r="G92" s="371"/>
      <c r="H92" s="223"/>
      <c r="I92" s="31">
        <v>7008</v>
      </c>
      <c r="J92" s="223"/>
    </row>
    <row r="93" spans="1:10" ht="21.95" customHeight="1" outlineLevel="1" x14ac:dyDescent="0.2">
      <c r="A93" s="481"/>
      <c r="B93" s="222" t="s">
        <v>307</v>
      </c>
      <c r="C93" s="223"/>
      <c r="D93" s="371"/>
      <c r="E93" s="371"/>
      <c r="F93" s="371"/>
      <c r="G93" s="371"/>
      <c r="H93" s="223"/>
      <c r="I93" s="31">
        <v>7008</v>
      </c>
      <c r="J93" s="223"/>
    </row>
    <row r="94" spans="1:10" ht="21.95" customHeight="1" outlineLevel="1" x14ac:dyDescent="0.2">
      <c r="A94" s="481"/>
      <c r="B94" s="222" t="s">
        <v>308</v>
      </c>
      <c r="C94" s="223"/>
      <c r="D94" s="371"/>
      <c r="E94" s="371"/>
      <c r="F94" s="371"/>
      <c r="G94" s="371"/>
      <c r="H94" s="223"/>
      <c r="I94" s="31">
        <v>7008</v>
      </c>
      <c r="J94" s="223"/>
    </row>
    <row r="95" spans="1:10" ht="21.95" customHeight="1" x14ac:dyDescent="0.2">
      <c r="A95" s="481"/>
      <c r="B95" s="222" t="s">
        <v>309</v>
      </c>
      <c r="C95" s="223"/>
      <c r="D95" s="371"/>
      <c r="E95" s="371"/>
      <c r="F95" s="371"/>
      <c r="G95" s="371"/>
      <c r="H95" s="223"/>
      <c r="I95" s="31">
        <v>7008</v>
      </c>
      <c r="J95" s="223"/>
    </row>
    <row r="96" spans="1:10" ht="21.95" customHeight="1" x14ac:dyDescent="0.2">
      <c r="A96" s="155" t="s">
        <v>323</v>
      </c>
      <c r="I96" s="216" t="s">
        <v>88</v>
      </c>
      <c r="J96" s="234" t="str">
        <f>IF(J42="","",J42)</f>
        <v/>
      </c>
    </row>
    <row r="97" spans="1:10" ht="21.95" customHeight="1" x14ac:dyDescent="0.2">
      <c r="A97" s="483" t="s">
        <v>289</v>
      </c>
      <c r="B97" s="483"/>
      <c r="C97" s="483"/>
      <c r="D97" s="483"/>
      <c r="E97" s="483"/>
      <c r="F97" s="483"/>
      <c r="G97" s="483"/>
      <c r="H97" s="483"/>
      <c r="I97" s="483"/>
      <c r="J97" s="217" t="s">
        <v>367</v>
      </c>
    </row>
    <row r="98" spans="1:10" s="175" customFormat="1" ht="21.95" customHeight="1" x14ac:dyDescent="0.2">
      <c r="A98" s="442" t="s">
        <v>39</v>
      </c>
      <c r="B98" s="442"/>
      <c r="C98" s="386" t="str">
        <f>IF(C2="","",C2)</f>
        <v/>
      </c>
      <c r="D98" s="386"/>
      <c r="E98" s="386"/>
      <c r="F98" s="386"/>
      <c r="G98" s="386"/>
      <c r="H98" s="386"/>
      <c r="I98" s="21" t="s">
        <v>40</v>
      </c>
      <c r="J98" s="21">
        <v>2015</v>
      </c>
    </row>
    <row r="99" spans="1:10" s="175" customFormat="1" ht="21.95" customHeight="1" x14ac:dyDescent="0.2">
      <c r="A99" s="442" t="s">
        <v>41</v>
      </c>
      <c r="B99" s="442"/>
      <c r="C99" s="468" t="str">
        <f>IF(C3="","",C3)</f>
        <v/>
      </c>
      <c r="D99" s="468"/>
      <c r="E99" s="468"/>
      <c r="F99" s="468"/>
      <c r="G99" s="468"/>
      <c r="H99" s="468"/>
      <c r="I99" s="21" t="s">
        <v>42</v>
      </c>
      <c r="J99" s="227" t="str">
        <f>IF(J3="","",J3)</f>
        <v/>
      </c>
    </row>
    <row r="100" spans="1:10" s="224" customFormat="1" ht="21.95" customHeight="1" outlineLevel="1" x14ac:dyDescent="0.2">
      <c r="A100" s="480" t="s">
        <v>368</v>
      </c>
      <c r="B100" s="333">
        <v>9</v>
      </c>
      <c r="C100" s="485" t="s">
        <v>369</v>
      </c>
      <c r="D100" s="485"/>
      <c r="E100" s="485"/>
      <c r="F100" s="485"/>
      <c r="G100" s="485"/>
      <c r="H100" s="485"/>
      <c r="I100" s="235">
        <v>7009</v>
      </c>
      <c r="J100" s="151">
        <f>SUM(J102:J104)</f>
        <v>0</v>
      </c>
    </row>
    <row r="101" spans="1:10" ht="21.95" customHeight="1" outlineLevel="1" x14ac:dyDescent="0.2">
      <c r="A101" s="480"/>
      <c r="B101" s="218"/>
      <c r="C101" s="492" t="s">
        <v>45</v>
      </c>
      <c r="D101" s="492"/>
      <c r="E101" s="492"/>
      <c r="F101" s="492"/>
      <c r="G101" s="492"/>
      <c r="H101" s="492"/>
      <c r="I101" s="21" t="s">
        <v>46</v>
      </c>
      <c r="J101" s="21" t="s">
        <v>301</v>
      </c>
    </row>
    <row r="102" spans="1:10" ht="21.95" customHeight="1" outlineLevel="1" x14ac:dyDescent="0.2">
      <c r="A102" s="480"/>
      <c r="B102" s="222" t="s">
        <v>302</v>
      </c>
      <c r="C102" s="383" t="s">
        <v>370</v>
      </c>
      <c r="D102" s="383"/>
      <c r="E102" s="383"/>
      <c r="F102" s="383"/>
      <c r="G102" s="383"/>
      <c r="H102" s="383"/>
      <c r="I102" s="235">
        <v>7009</v>
      </c>
      <c r="J102" s="223"/>
    </row>
    <row r="103" spans="1:10" ht="21.95" customHeight="1" outlineLevel="1" x14ac:dyDescent="0.2">
      <c r="A103" s="480"/>
      <c r="B103" s="222" t="s">
        <v>303</v>
      </c>
      <c r="C103" s="383" t="s">
        <v>371</v>
      </c>
      <c r="D103" s="383"/>
      <c r="E103" s="383"/>
      <c r="F103" s="383"/>
      <c r="G103" s="383"/>
      <c r="H103" s="383"/>
      <c r="I103" s="235">
        <v>7009</v>
      </c>
      <c r="J103" s="223"/>
    </row>
    <row r="104" spans="1:10" ht="21.95" customHeight="1" outlineLevel="1" x14ac:dyDescent="0.2">
      <c r="A104" s="480"/>
      <c r="B104" s="222" t="s">
        <v>304</v>
      </c>
      <c r="C104" s="383" t="s">
        <v>372</v>
      </c>
      <c r="D104" s="383"/>
      <c r="E104" s="383"/>
      <c r="F104" s="383"/>
      <c r="G104" s="383"/>
      <c r="H104" s="383"/>
      <c r="I104" s="235">
        <v>7009</v>
      </c>
      <c r="J104" s="223"/>
    </row>
    <row r="105" spans="1:10" s="224" customFormat="1" ht="21.95" customHeight="1" outlineLevel="1" x14ac:dyDescent="0.2">
      <c r="A105" s="464" t="s">
        <v>373</v>
      </c>
      <c r="B105" s="332">
        <v>10</v>
      </c>
      <c r="C105" s="496" t="s">
        <v>374</v>
      </c>
      <c r="D105" s="496"/>
      <c r="E105" s="496"/>
      <c r="F105" s="496"/>
      <c r="G105" s="496"/>
      <c r="H105" s="496"/>
      <c r="I105" s="235">
        <v>7010</v>
      </c>
      <c r="J105" s="151">
        <f>SUM(J107:J110)</f>
        <v>0</v>
      </c>
    </row>
    <row r="106" spans="1:10" ht="21.95" customHeight="1" outlineLevel="1" x14ac:dyDescent="0.2">
      <c r="A106" s="464"/>
      <c r="B106" s="218"/>
      <c r="C106" s="492" t="s">
        <v>45</v>
      </c>
      <c r="D106" s="492"/>
      <c r="E106" s="492"/>
      <c r="F106" s="492"/>
      <c r="G106" s="492"/>
      <c r="H106" s="492"/>
      <c r="I106" s="21" t="s">
        <v>46</v>
      </c>
      <c r="J106" s="21" t="s">
        <v>301</v>
      </c>
    </row>
    <row r="107" spans="1:10" ht="21.95" customHeight="1" outlineLevel="1" x14ac:dyDescent="0.2">
      <c r="A107" s="464"/>
      <c r="B107" s="222" t="s">
        <v>302</v>
      </c>
      <c r="C107" s="383" t="s">
        <v>329</v>
      </c>
      <c r="D107" s="383"/>
      <c r="E107" s="383"/>
      <c r="F107" s="383"/>
      <c r="G107" s="383"/>
      <c r="H107" s="383"/>
      <c r="I107" s="235">
        <v>7010</v>
      </c>
      <c r="J107" s="223"/>
    </row>
    <row r="108" spans="1:10" ht="21.95" customHeight="1" outlineLevel="1" x14ac:dyDescent="0.2">
      <c r="A108" s="464"/>
      <c r="B108" s="222" t="s">
        <v>303</v>
      </c>
      <c r="C108" s="383" t="s">
        <v>329</v>
      </c>
      <c r="D108" s="383"/>
      <c r="E108" s="383"/>
      <c r="F108" s="383"/>
      <c r="G108" s="383"/>
      <c r="H108" s="383"/>
      <c r="I108" s="235">
        <v>7010</v>
      </c>
      <c r="J108" s="223"/>
    </row>
    <row r="109" spans="1:10" ht="21.95" customHeight="1" outlineLevel="1" x14ac:dyDescent="0.2">
      <c r="A109" s="464"/>
      <c r="B109" s="222" t="s">
        <v>304</v>
      </c>
      <c r="C109" s="383" t="s">
        <v>329</v>
      </c>
      <c r="D109" s="383"/>
      <c r="E109" s="383"/>
      <c r="F109" s="383"/>
      <c r="G109" s="383"/>
      <c r="H109" s="383"/>
      <c r="I109" s="235">
        <v>7010</v>
      </c>
      <c r="J109" s="223"/>
    </row>
    <row r="110" spans="1:10" ht="21.95" customHeight="1" outlineLevel="1" x14ac:dyDescent="0.2">
      <c r="A110" s="464"/>
      <c r="B110" s="222" t="s">
        <v>305</v>
      </c>
      <c r="C110" s="383" t="s">
        <v>329</v>
      </c>
      <c r="D110" s="383"/>
      <c r="E110" s="383"/>
      <c r="F110" s="383"/>
      <c r="G110" s="383"/>
      <c r="H110" s="383"/>
      <c r="I110" s="235">
        <v>7010</v>
      </c>
      <c r="J110" s="223"/>
    </row>
    <row r="111" spans="1:10" s="224" customFormat="1" ht="21.95" customHeight="1" outlineLevel="1" x14ac:dyDescent="0.2">
      <c r="A111" s="464" t="s">
        <v>375</v>
      </c>
      <c r="B111" s="332">
        <v>11</v>
      </c>
      <c r="C111" s="485" t="s">
        <v>376</v>
      </c>
      <c r="D111" s="485"/>
      <c r="E111" s="485"/>
      <c r="F111" s="485"/>
      <c r="G111" s="485"/>
      <c r="H111" s="485"/>
      <c r="I111" s="235">
        <v>7011</v>
      </c>
      <c r="J111" s="151">
        <f>SUM(J113:J116)</f>
        <v>0</v>
      </c>
    </row>
    <row r="112" spans="1:10" ht="21.95" customHeight="1" outlineLevel="1" x14ac:dyDescent="0.2">
      <c r="A112" s="464"/>
      <c r="B112" s="218"/>
      <c r="C112" s="492" t="s">
        <v>45</v>
      </c>
      <c r="D112" s="492"/>
      <c r="E112" s="492"/>
      <c r="F112" s="492"/>
      <c r="G112" s="492"/>
      <c r="H112" s="492"/>
      <c r="I112" s="21" t="s">
        <v>46</v>
      </c>
      <c r="J112" s="21" t="s">
        <v>301</v>
      </c>
    </row>
    <row r="113" spans="1:10" ht="21.95" customHeight="1" outlineLevel="1" x14ac:dyDescent="0.2">
      <c r="A113" s="464"/>
      <c r="B113" s="222" t="s">
        <v>302</v>
      </c>
      <c r="C113" s="383" t="s">
        <v>329</v>
      </c>
      <c r="D113" s="383"/>
      <c r="E113" s="383"/>
      <c r="F113" s="383"/>
      <c r="G113" s="383"/>
      <c r="H113" s="383"/>
      <c r="I113" s="235">
        <v>7011</v>
      </c>
      <c r="J113" s="223"/>
    </row>
    <row r="114" spans="1:10" ht="21.95" customHeight="1" outlineLevel="1" x14ac:dyDescent="0.2">
      <c r="A114" s="464"/>
      <c r="B114" s="222" t="s">
        <v>303</v>
      </c>
      <c r="C114" s="383" t="s">
        <v>329</v>
      </c>
      <c r="D114" s="383"/>
      <c r="E114" s="383"/>
      <c r="F114" s="383"/>
      <c r="G114" s="383"/>
      <c r="H114" s="383"/>
      <c r="I114" s="235">
        <v>7011</v>
      </c>
      <c r="J114" s="223"/>
    </row>
    <row r="115" spans="1:10" ht="21.95" customHeight="1" outlineLevel="1" x14ac:dyDescent="0.2">
      <c r="A115" s="464"/>
      <c r="B115" s="222" t="s">
        <v>304</v>
      </c>
      <c r="C115" s="383" t="s">
        <v>329</v>
      </c>
      <c r="D115" s="383"/>
      <c r="E115" s="383"/>
      <c r="F115" s="383"/>
      <c r="G115" s="383"/>
      <c r="H115" s="383"/>
      <c r="I115" s="235">
        <v>7011</v>
      </c>
      <c r="J115" s="223"/>
    </row>
    <row r="116" spans="1:10" ht="21.95" customHeight="1" outlineLevel="1" x14ac:dyDescent="0.2">
      <c r="A116" s="464"/>
      <c r="B116" s="222" t="s">
        <v>305</v>
      </c>
      <c r="C116" s="383" t="s">
        <v>329</v>
      </c>
      <c r="D116" s="383"/>
      <c r="E116" s="383"/>
      <c r="F116" s="383"/>
      <c r="G116" s="383"/>
      <c r="H116" s="383"/>
      <c r="I116" s="235">
        <v>7011</v>
      </c>
      <c r="J116" s="223"/>
    </row>
    <row r="117" spans="1:10" ht="21.95" customHeight="1" x14ac:dyDescent="0.2">
      <c r="A117" s="464" t="s">
        <v>377</v>
      </c>
      <c r="B117" s="331">
        <v>12</v>
      </c>
      <c r="C117" s="485" t="s">
        <v>491</v>
      </c>
      <c r="D117" s="485"/>
      <c r="E117" s="485"/>
      <c r="F117" s="485"/>
      <c r="G117" s="485"/>
      <c r="H117" s="485"/>
      <c r="I117" s="235">
        <v>7012</v>
      </c>
      <c r="J117" s="151">
        <f>SUM(J118)+SUM(J55:J69)</f>
        <v>0</v>
      </c>
    </row>
    <row r="118" spans="1:10" s="224" customFormat="1" ht="21.95" customHeight="1" outlineLevel="1" x14ac:dyDescent="0.2">
      <c r="A118" s="464"/>
      <c r="B118" s="222"/>
      <c r="C118" s="418" t="s">
        <v>378</v>
      </c>
      <c r="D118" s="418"/>
      <c r="E118" s="418"/>
      <c r="F118" s="418"/>
      <c r="G118" s="418"/>
      <c r="H118" s="418"/>
      <c r="I118" s="235">
        <v>7012</v>
      </c>
      <c r="J118" s="223"/>
    </row>
    <row r="119" spans="1:10" s="221" customFormat="1" ht="21.95" customHeight="1" outlineLevel="1" x14ac:dyDescent="0.2">
      <c r="A119" s="480" t="s">
        <v>379</v>
      </c>
      <c r="B119" s="331">
        <v>13</v>
      </c>
      <c r="C119" s="485" t="s">
        <v>492</v>
      </c>
      <c r="D119" s="485"/>
      <c r="E119" s="485"/>
      <c r="F119" s="485"/>
      <c r="G119" s="485"/>
      <c r="H119" s="485"/>
      <c r="I119" s="235">
        <v>7013</v>
      </c>
      <c r="J119" s="151">
        <f>SUM(J121:J124)</f>
        <v>0</v>
      </c>
    </row>
    <row r="120" spans="1:10" ht="21.95" customHeight="1" outlineLevel="1" x14ac:dyDescent="0.2">
      <c r="A120" s="480"/>
      <c r="B120" s="218"/>
      <c r="C120" s="487" t="s">
        <v>45</v>
      </c>
      <c r="D120" s="487"/>
      <c r="E120" s="487"/>
      <c r="F120" s="487"/>
      <c r="G120" s="487"/>
      <c r="H120" s="487"/>
      <c r="I120" s="21" t="s">
        <v>46</v>
      </c>
      <c r="J120" s="21" t="s">
        <v>301</v>
      </c>
    </row>
    <row r="121" spans="1:10" ht="21.95" customHeight="1" outlineLevel="1" x14ac:dyDescent="0.2">
      <c r="A121" s="480"/>
      <c r="B121" s="222" t="s">
        <v>302</v>
      </c>
      <c r="C121" s="409"/>
      <c r="D121" s="409"/>
      <c r="E121" s="409"/>
      <c r="F121" s="409"/>
      <c r="G121" s="409"/>
      <c r="H121" s="409"/>
      <c r="I121" s="235">
        <v>7013</v>
      </c>
      <c r="J121" s="223"/>
    </row>
    <row r="122" spans="1:10" ht="21.95" customHeight="1" outlineLevel="1" x14ac:dyDescent="0.2">
      <c r="A122" s="480"/>
      <c r="B122" s="222" t="s">
        <v>303</v>
      </c>
      <c r="C122" s="409"/>
      <c r="D122" s="409"/>
      <c r="E122" s="409"/>
      <c r="F122" s="409"/>
      <c r="G122" s="409"/>
      <c r="H122" s="409"/>
      <c r="I122" s="235">
        <v>7013</v>
      </c>
      <c r="J122" s="223"/>
    </row>
    <row r="123" spans="1:10" ht="21.95" customHeight="1" outlineLevel="1" x14ac:dyDescent="0.2">
      <c r="A123" s="480"/>
      <c r="B123" s="222" t="s">
        <v>304</v>
      </c>
      <c r="C123" s="409"/>
      <c r="D123" s="409"/>
      <c r="E123" s="409"/>
      <c r="F123" s="409"/>
      <c r="G123" s="409"/>
      <c r="H123" s="409"/>
      <c r="I123" s="235">
        <v>7013</v>
      </c>
      <c r="J123" s="223"/>
    </row>
    <row r="124" spans="1:10" ht="21.95" customHeight="1" outlineLevel="1" x14ac:dyDescent="0.2">
      <c r="A124" s="480"/>
      <c r="B124" s="222" t="s">
        <v>305</v>
      </c>
      <c r="C124" s="409"/>
      <c r="D124" s="409"/>
      <c r="E124" s="409"/>
      <c r="F124" s="409"/>
      <c r="G124" s="409"/>
      <c r="H124" s="409"/>
      <c r="I124" s="235">
        <v>7013</v>
      </c>
      <c r="J124" s="223"/>
    </row>
    <row r="125" spans="1:10" s="221" customFormat="1" ht="21.95" customHeight="1" outlineLevel="1" x14ac:dyDescent="0.2">
      <c r="A125" s="464" t="s">
        <v>380</v>
      </c>
      <c r="B125" s="331">
        <v>14</v>
      </c>
      <c r="C125" s="394" t="s">
        <v>381</v>
      </c>
      <c r="D125" s="394"/>
      <c r="E125" s="394"/>
      <c r="F125" s="394"/>
      <c r="G125" s="394"/>
      <c r="H125" s="394"/>
      <c r="I125" s="21">
        <v>7014</v>
      </c>
      <c r="J125" s="151">
        <f>SUM(J127:J130)</f>
        <v>0</v>
      </c>
    </row>
    <row r="126" spans="1:10" ht="21.95" customHeight="1" outlineLevel="1" x14ac:dyDescent="0.2">
      <c r="A126" s="464"/>
      <c r="B126" s="218"/>
      <c r="C126" s="487" t="s">
        <v>45</v>
      </c>
      <c r="D126" s="487"/>
      <c r="E126" s="487"/>
      <c r="F126" s="487"/>
      <c r="G126" s="487"/>
      <c r="H126" s="487"/>
      <c r="I126" s="21" t="s">
        <v>46</v>
      </c>
      <c r="J126" s="21" t="s">
        <v>301</v>
      </c>
    </row>
    <row r="127" spans="1:10" ht="21.95" customHeight="1" outlineLevel="1" x14ac:dyDescent="0.2">
      <c r="A127" s="464"/>
      <c r="B127" s="222" t="s">
        <v>302</v>
      </c>
      <c r="C127" s="409"/>
      <c r="D127" s="409"/>
      <c r="E127" s="409"/>
      <c r="F127" s="409"/>
      <c r="G127" s="409"/>
      <c r="H127" s="409"/>
      <c r="I127" s="21">
        <v>7014</v>
      </c>
      <c r="J127" s="223"/>
    </row>
    <row r="128" spans="1:10" ht="21.95" customHeight="1" outlineLevel="1" x14ac:dyDescent="0.2">
      <c r="A128" s="464"/>
      <c r="B128" s="222" t="s">
        <v>303</v>
      </c>
      <c r="C128" s="409"/>
      <c r="D128" s="409"/>
      <c r="E128" s="409"/>
      <c r="F128" s="409"/>
      <c r="G128" s="409"/>
      <c r="H128" s="409"/>
      <c r="I128" s="21">
        <v>7014</v>
      </c>
      <c r="J128" s="223"/>
    </row>
    <row r="129" spans="1:12" ht="21.95" customHeight="1" outlineLevel="1" x14ac:dyDescent="0.2">
      <c r="A129" s="464"/>
      <c r="B129" s="222" t="s">
        <v>304</v>
      </c>
      <c r="C129" s="409"/>
      <c r="D129" s="409"/>
      <c r="E129" s="409"/>
      <c r="F129" s="409"/>
      <c r="G129" s="409"/>
      <c r="H129" s="409"/>
      <c r="I129" s="21">
        <v>7014</v>
      </c>
      <c r="J129" s="223"/>
    </row>
    <row r="130" spans="1:12" ht="21.95" customHeight="1" x14ac:dyDescent="0.2">
      <c r="A130" s="464"/>
      <c r="B130" s="222" t="s">
        <v>305</v>
      </c>
      <c r="C130" s="409"/>
      <c r="D130" s="409"/>
      <c r="E130" s="409"/>
      <c r="F130" s="409"/>
      <c r="G130" s="409"/>
      <c r="H130" s="409"/>
      <c r="I130" s="21">
        <v>7014</v>
      </c>
      <c r="J130" s="223"/>
    </row>
    <row r="131" spans="1:12" ht="21.95" customHeight="1" x14ac:dyDescent="0.2">
      <c r="A131" s="236"/>
      <c r="B131" s="331">
        <v>15</v>
      </c>
      <c r="C131" s="394" t="s">
        <v>382</v>
      </c>
      <c r="D131" s="394"/>
      <c r="E131" s="394"/>
      <c r="F131" s="394"/>
      <c r="G131" s="394"/>
      <c r="H131" s="394"/>
      <c r="I131" s="21">
        <v>7019</v>
      </c>
      <c r="J131" s="151">
        <f>SUM(J6)+SUM(J18)+SUM(J30)+SUM(J35)+SUM(J36)+SUM(J46)+SUM(J52)+SUM(J77)+SUM(J86)+SUM(J100)+SUM(J105)+SUM(J111)+SUM(J117)+SUM(J119)+SUM(J125)</f>
        <v>0</v>
      </c>
    </row>
    <row r="132" spans="1:12" ht="21.95" customHeight="1" x14ac:dyDescent="0.2">
      <c r="A132" s="155" t="s">
        <v>323</v>
      </c>
      <c r="I132" s="216" t="s">
        <v>88</v>
      </c>
      <c r="J132" s="234" t="str">
        <f>IF(J42="","",J42)</f>
        <v/>
      </c>
    </row>
    <row r="133" spans="1:12" ht="20.100000000000001" customHeight="1" x14ac:dyDescent="0.2">
      <c r="A133" s="483" t="s">
        <v>289</v>
      </c>
      <c r="B133" s="483"/>
      <c r="C133" s="483"/>
      <c r="D133" s="483"/>
      <c r="E133" s="483"/>
      <c r="F133" s="483"/>
      <c r="G133" s="483"/>
      <c r="H133" s="483"/>
      <c r="I133" s="483"/>
      <c r="J133" s="217" t="s">
        <v>383</v>
      </c>
    </row>
    <row r="134" spans="1:12" s="175" customFormat="1" ht="20.100000000000001" customHeight="1" x14ac:dyDescent="0.2">
      <c r="A134" s="442" t="s">
        <v>39</v>
      </c>
      <c r="B134" s="442"/>
      <c r="C134" s="386" t="str">
        <f>IF(C2="","",C2)</f>
        <v/>
      </c>
      <c r="D134" s="386"/>
      <c r="E134" s="386"/>
      <c r="F134" s="386"/>
      <c r="G134" s="386"/>
      <c r="H134" s="386"/>
      <c r="I134" s="21" t="s">
        <v>40</v>
      </c>
      <c r="J134" s="21">
        <v>2015</v>
      </c>
    </row>
    <row r="135" spans="1:12" s="175" customFormat="1" ht="20.100000000000001" customHeight="1" x14ac:dyDescent="0.2">
      <c r="A135" s="442" t="s">
        <v>41</v>
      </c>
      <c r="B135" s="442"/>
      <c r="C135" s="468" t="str">
        <f>IF(C3="","",C3)</f>
        <v/>
      </c>
      <c r="D135" s="468"/>
      <c r="E135" s="468"/>
      <c r="F135" s="468"/>
      <c r="G135" s="468"/>
      <c r="H135" s="468"/>
      <c r="I135" s="21" t="s">
        <v>42</v>
      </c>
      <c r="J135" s="227" t="str">
        <f>IF(J3="","",J3)</f>
        <v/>
      </c>
    </row>
    <row r="136" spans="1:12" s="221" customFormat="1" ht="20.100000000000001" customHeight="1" outlineLevel="1" x14ac:dyDescent="0.2">
      <c r="A136" s="480" t="s">
        <v>384</v>
      </c>
      <c r="B136" s="331">
        <v>16</v>
      </c>
      <c r="C136" s="394" t="s">
        <v>493</v>
      </c>
      <c r="D136" s="394"/>
      <c r="E136" s="394"/>
      <c r="F136" s="394"/>
      <c r="G136" s="394"/>
      <c r="H136" s="394"/>
      <c r="I136" s="21">
        <v>7021</v>
      </c>
      <c r="J136" s="151">
        <f>SUM(J138:J145)</f>
        <v>0</v>
      </c>
    </row>
    <row r="137" spans="1:12" ht="20.100000000000001" customHeight="1" outlineLevel="1" x14ac:dyDescent="0.2">
      <c r="A137" s="482"/>
      <c r="B137" s="218"/>
      <c r="C137" s="219" t="s">
        <v>1</v>
      </c>
      <c r="D137" s="493" t="s">
        <v>385</v>
      </c>
      <c r="E137" s="493"/>
      <c r="F137" s="493" t="s">
        <v>386</v>
      </c>
      <c r="G137" s="493"/>
      <c r="H137" s="493"/>
      <c r="I137" s="21" t="s">
        <v>46</v>
      </c>
      <c r="J137" s="21" t="s">
        <v>301</v>
      </c>
    </row>
    <row r="138" spans="1:12" ht="20.100000000000001" customHeight="1" outlineLevel="1" x14ac:dyDescent="0.2">
      <c r="A138" s="482"/>
      <c r="B138" s="222" t="s">
        <v>302</v>
      </c>
      <c r="C138" s="183" t="s">
        <v>357</v>
      </c>
      <c r="D138" s="371"/>
      <c r="E138" s="371"/>
      <c r="F138" s="371"/>
      <c r="G138" s="371"/>
      <c r="H138" s="371"/>
      <c r="I138" s="55">
        <v>7021</v>
      </c>
      <c r="J138" s="223"/>
    </row>
    <row r="139" spans="1:12" ht="20.100000000000001" customHeight="1" outlineLevel="1" x14ac:dyDescent="0.2">
      <c r="A139" s="482"/>
      <c r="B139" s="222" t="s">
        <v>303</v>
      </c>
      <c r="C139" s="183" t="s">
        <v>387</v>
      </c>
      <c r="D139" s="371"/>
      <c r="E139" s="371"/>
      <c r="F139" s="371"/>
      <c r="G139" s="371"/>
      <c r="H139" s="371"/>
      <c r="I139" s="55">
        <v>7021</v>
      </c>
      <c r="J139" s="223"/>
    </row>
    <row r="140" spans="1:12" ht="20.100000000000001" customHeight="1" outlineLevel="1" x14ac:dyDescent="0.2">
      <c r="A140" s="482"/>
      <c r="B140" s="222" t="s">
        <v>304</v>
      </c>
      <c r="C140" s="183" t="s">
        <v>388</v>
      </c>
      <c r="D140" s="371"/>
      <c r="E140" s="371"/>
      <c r="F140" s="371"/>
      <c r="G140" s="371"/>
      <c r="H140" s="371"/>
      <c r="I140" s="55">
        <v>7021</v>
      </c>
      <c r="J140" s="223"/>
    </row>
    <row r="141" spans="1:12" ht="20.100000000000001" customHeight="1" outlineLevel="1" x14ac:dyDescent="0.2">
      <c r="A141" s="482"/>
      <c r="B141" s="222" t="s">
        <v>305</v>
      </c>
      <c r="C141" s="183" t="s">
        <v>384</v>
      </c>
      <c r="D141" s="371"/>
      <c r="E141" s="371"/>
      <c r="F141" s="371"/>
      <c r="G141" s="371"/>
      <c r="H141" s="371"/>
      <c r="I141" s="55">
        <v>7021</v>
      </c>
      <c r="J141" s="223"/>
    </row>
    <row r="142" spans="1:12" ht="20.100000000000001" customHeight="1" outlineLevel="1" x14ac:dyDescent="0.2">
      <c r="A142" s="482"/>
      <c r="B142" s="222" t="s">
        <v>306</v>
      </c>
      <c r="C142" s="183" t="s">
        <v>389</v>
      </c>
      <c r="D142" s="371"/>
      <c r="E142" s="371"/>
      <c r="F142" s="371"/>
      <c r="G142" s="371"/>
      <c r="H142" s="371"/>
      <c r="I142" s="55">
        <v>7021</v>
      </c>
      <c r="J142" s="223"/>
    </row>
    <row r="143" spans="1:12" ht="20.100000000000001" customHeight="1" outlineLevel="1" x14ac:dyDescent="0.2">
      <c r="A143" s="482"/>
      <c r="B143" s="222" t="s">
        <v>307</v>
      </c>
      <c r="C143" s="183" t="s">
        <v>390</v>
      </c>
      <c r="D143" s="371"/>
      <c r="E143" s="371"/>
      <c r="F143" s="371"/>
      <c r="G143" s="371"/>
      <c r="H143" s="371"/>
      <c r="I143" s="55">
        <v>7021</v>
      </c>
      <c r="J143" s="223"/>
    </row>
    <row r="144" spans="1:12" ht="20.100000000000001" customHeight="1" x14ac:dyDescent="0.2">
      <c r="A144" s="482"/>
      <c r="B144" s="222" t="s">
        <v>308</v>
      </c>
      <c r="C144" s="183" t="s">
        <v>391</v>
      </c>
      <c r="D144" s="371"/>
      <c r="E144" s="371"/>
      <c r="F144" s="371"/>
      <c r="G144" s="371"/>
      <c r="H144" s="371"/>
      <c r="I144" s="55">
        <v>7021</v>
      </c>
      <c r="J144" s="223"/>
      <c r="K144" s="228"/>
      <c r="L144" s="228"/>
    </row>
    <row r="145" spans="1:12" ht="20.100000000000001" customHeight="1" x14ac:dyDescent="0.2">
      <c r="A145" s="482"/>
      <c r="B145" s="222" t="s">
        <v>309</v>
      </c>
      <c r="C145" s="183" t="s">
        <v>354</v>
      </c>
      <c r="D145" s="371"/>
      <c r="E145" s="371"/>
      <c r="F145" s="371"/>
      <c r="G145" s="371"/>
      <c r="H145" s="371"/>
      <c r="I145" s="55">
        <v>7021</v>
      </c>
      <c r="J145" s="223"/>
      <c r="K145" s="228"/>
      <c r="L145" s="228"/>
    </row>
    <row r="146" spans="1:12" ht="20.100000000000001" customHeight="1" x14ac:dyDescent="0.2">
      <c r="A146" s="481"/>
      <c r="B146" s="331">
        <v>17</v>
      </c>
      <c r="C146" s="394" t="s">
        <v>443</v>
      </c>
      <c r="D146" s="394"/>
      <c r="E146" s="394"/>
      <c r="F146" s="394"/>
      <c r="G146" s="394"/>
      <c r="H146" s="394"/>
      <c r="I146" s="327">
        <v>7029</v>
      </c>
      <c r="J146" s="151">
        <f>J136</f>
        <v>0</v>
      </c>
      <c r="K146" s="228"/>
      <c r="L146" s="228"/>
    </row>
    <row r="147" spans="1:12" ht="20.100000000000001" customHeight="1" x14ac:dyDescent="0.2">
      <c r="A147" s="480" t="s">
        <v>392</v>
      </c>
      <c r="B147" s="331">
        <v>18</v>
      </c>
      <c r="C147" s="410" t="s">
        <v>489</v>
      </c>
      <c r="D147" s="410"/>
      <c r="E147" s="410"/>
      <c r="F147" s="410"/>
      <c r="G147" s="410"/>
      <c r="H147" s="410"/>
      <c r="I147" s="55">
        <v>703001</v>
      </c>
      <c r="J147" s="151">
        <f>SUM(J131)-SUM(J136)</f>
        <v>0</v>
      </c>
      <c r="K147" s="228"/>
      <c r="L147" s="228"/>
    </row>
    <row r="148" spans="1:12" ht="20.100000000000001" customHeight="1" x14ac:dyDescent="0.2">
      <c r="A148" s="482"/>
      <c r="B148" s="331">
        <v>19</v>
      </c>
      <c r="C148" s="410" t="s">
        <v>461</v>
      </c>
      <c r="D148" s="410"/>
      <c r="E148" s="410"/>
      <c r="F148" s="410"/>
      <c r="G148" s="410"/>
      <c r="H148" s="410"/>
      <c r="I148" s="55">
        <v>703002</v>
      </c>
      <c r="J148" s="223"/>
      <c r="K148" s="228"/>
      <c r="L148" s="228"/>
    </row>
    <row r="149" spans="1:12" ht="20.100000000000001" customHeight="1" x14ac:dyDescent="0.2">
      <c r="A149" s="482"/>
      <c r="B149" s="331">
        <v>20</v>
      </c>
      <c r="C149" s="394" t="s">
        <v>444</v>
      </c>
      <c r="D149" s="394"/>
      <c r="E149" s="394"/>
      <c r="F149" s="394"/>
      <c r="G149" s="394"/>
      <c r="H149" s="394"/>
      <c r="I149" s="55">
        <v>703003</v>
      </c>
      <c r="J149" s="151">
        <f>SUM(J147)-SUM(J148)</f>
        <v>0</v>
      </c>
      <c r="K149" s="228"/>
      <c r="L149" s="228"/>
    </row>
    <row r="150" spans="1:12" ht="20.100000000000001" customHeight="1" x14ac:dyDescent="0.2">
      <c r="A150" s="482"/>
      <c r="B150" s="331">
        <v>21</v>
      </c>
      <c r="C150" s="394" t="s">
        <v>445</v>
      </c>
      <c r="D150" s="394"/>
      <c r="E150" s="394"/>
      <c r="F150" s="394"/>
      <c r="G150" s="394"/>
      <c r="H150" s="394"/>
      <c r="I150" s="21">
        <v>7049</v>
      </c>
      <c r="J150" s="151">
        <f>SUM(J151:J159)</f>
        <v>0</v>
      </c>
      <c r="K150" s="228"/>
      <c r="L150" s="228"/>
    </row>
    <row r="151" spans="1:12" ht="20.100000000000001" customHeight="1" x14ac:dyDescent="0.2">
      <c r="A151" s="482"/>
      <c r="B151" s="222" t="s">
        <v>302</v>
      </c>
      <c r="C151" s="498" t="s">
        <v>487</v>
      </c>
      <c r="D151" s="498"/>
      <c r="E151" s="498"/>
      <c r="F151" s="498"/>
      <c r="G151" s="498"/>
      <c r="H151" s="498"/>
      <c r="I151" s="55">
        <v>7031</v>
      </c>
      <c r="J151" s="223"/>
      <c r="K151" s="228"/>
      <c r="L151" s="228"/>
    </row>
    <row r="152" spans="1:12" ht="20.100000000000001" customHeight="1" x14ac:dyDescent="0.2">
      <c r="A152" s="482"/>
      <c r="B152" s="222" t="s">
        <v>303</v>
      </c>
      <c r="C152" s="498" t="s">
        <v>488</v>
      </c>
      <c r="D152" s="498"/>
      <c r="E152" s="498"/>
      <c r="F152" s="498"/>
      <c r="G152" s="498"/>
      <c r="H152" s="498"/>
      <c r="I152" s="55">
        <v>7032</v>
      </c>
      <c r="J152" s="223"/>
      <c r="K152" s="228"/>
      <c r="L152" s="228"/>
    </row>
    <row r="153" spans="1:12" ht="20.100000000000001" customHeight="1" x14ac:dyDescent="0.2">
      <c r="A153" s="482"/>
      <c r="B153" s="222" t="s">
        <v>304</v>
      </c>
      <c r="C153" s="498" t="s">
        <v>460</v>
      </c>
      <c r="D153" s="498"/>
      <c r="E153" s="498"/>
      <c r="F153" s="498"/>
      <c r="G153" s="498"/>
      <c r="H153" s="498"/>
      <c r="I153" s="55">
        <v>7033</v>
      </c>
      <c r="J153" s="223"/>
      <c r="K153" s="228"/>
      <c r="L153" s="228"/>
    </row>
    <row r="154" spans="1:12" ht="20.100000000000001" customHeight="1" x14ac:dyDescent="0.2">
      <c r="A154" s="482"/>
      <c r="B154" s="222" t="s">
        <v>305</v>
      </c>
      <c r="C154" s="499" t="s">
        <v>459</v>
      </c>
      <c r="D154" s="499"/>
      <c r="E154" s="499"/>
      <c r="F154" s="499"/>
      <c r="G154" s="499"/>
      <c r="H154" s="499"/>
      <c r="I154" s="55">
        <v>7034</v>
      </c>
      <c r="J154" s="223"/>
      <c r="K154" s="228"/>
      <c r="L154" s="228"/>
    </row>
    <row r="155" spans="1:12" ht="20.100000000000001" customHeight="1" x14ac:dyDescent="0.2">
      <c r="A155" s="482"/>
      <c r="B155" s="222" t="s">
        <v>307</v>
      </c>
      <c r="C155" s="497" t="s">
        <v>393</v>
      </c>
      <c r="D155" s="497"/>
      <c r="E155" s="497"/>
      <c r="F155" s="497"/>
      <c r="G155" s="497"/>
      <c r="H155" s="497"/>
      <c r="I155" s="55">
        <v>7035</v>
      </c>
      <c r="J155" s="223"/>
      <c r="K155" s="228"/>
      <c r="L155" s="228"/>
    </row>
    <row r="156" spans="1:12" ht="20.100000000000001" customHeight="1" x14ac:dyDescent="0.2">
      <c r="A156" s="482"/>
      <c r="B156" s="222" t="s">
        <v>308</v>
      </c>
      <c r="C156" s="497" t="s">
        <v>394</v>
      </c>
      <c r="D156" s="497"/>
      <c r="E156" s="497"/>
      <c r="F156" s="497"/>
      <c r="G156" s="497"/>
      <c r="H156" s="497"/>
      <c r="I156" s="55">
        <v>7036</v>
      </c>
      <c r="J156" s="223"/>
      <c r="K156" s="228"/>
      <c r="L156" s="228"/>
    </row>
    <row r="157" spans="1:12" ht="20.100000000000001" customHeight="1" x14ac:dyDescent="0.2">
      <c r="A157" s="482"/>
      <c r="B157" s="222" t="s">
        <v>309</v>
      </c>
      <c r="C157" s="497" t="s">
        <v>395</v>
      </c>
      <c r="D157" s="497"/>
      <c r="E157" s="497"/>
      <c r="F157" s="497"/>
      <c r="G157" s="497"/>
      <c r="H157" s="497"/>
      <c r="I157" s="55">
        <v>7037</v>
      </c>
      <c r="J157" s="223"/>
      <c r="K157" s="228"/>
      <c r="L157" s="228"/>
    </row>
    <row r="158" spans="1:12" ht="20.100000000000001" customHeight="1" x14ac:dyDescent="0.2">
      <c r="A158" s="482"/>
      <c r="B158" s="222" t="s">
        <v>310</v>
      </c>
      <c r="C158" s="497" t="s">
        <v>396</v>
      </c>
      <c r="D158" s="497"/>
      <c r="E158" s="497"/>
      <c r="F158" s="497"/>
      <c r="G158" s="497"/>
      <c r="H158" s="497"/>
      <c r="I158" s="55">
        <v>7038</v>
      </c>
      <c r="J158" s="223"/>
      <c r="K158" s="228"/>
      <c r="L158" s="228"/>
    </row>
    <row r="159" spans="1:12" ht="20.100000000000001" customHeight="1" x14ac:dyDescent="0.2">
      <c r="A159" s="482"/>
      <c r="B159" s="222" t="s">
        <v>311</v>
      </c>
      <c r="C159" s="497" t="s">
        <v>354</v>
      </c>
      <c r="D159" s="497"/>
      <c r="E159" s="497"/>
      <c r="F159" s="497"/>
      <c r="G159" s="497"/>
      <c r="H159" s="497"/>
      <c r="I159" s="55">
        <v>7048</v>
      </c>
      <c r="J159" s="223"/>
      <c r="K159" s="228"/>
      <c r="L159" s="228"/>
    </row>
    <row r="160" spans="1:12" ht="20.100000000000001" customHeight="1" x14ac:dyDescent="0.2">
      <c r="A160" s="482"/>
      <c r="B160" s="331">
        <v>22</v>
      </c>
      <c r="C160" s="501" t="s">
        <v>397</v>
      </c>
      <c r="D160" s="501"/>
      <c r="E160" s="501"/>
      <c r="F160" s="501"/>
      <c r="G160" s="501"/>
      <c r="H160" s="501"/>
      <c r="I160" s="21">
        <v>7089</v>
      </c>
      <c r="J160" s="151">
        <f>'Annex-F'!F6</f>
        <v>0</v>
      </c>
      <c r="K160" s="228"/>
      <c r="L160" s="228"/>
    </row>
    <row r="161" spans="1:12" ht="20.100000000000001" customHeight="1" x14ac:dyDescent="0.2">
      <c r="A161" s="482"/>
      <c r="B161" s="331">
        <v>23</v>
      </c>
      <c r="C161" s="394" t="s">
        <v>446</v>
      </c>
      <c r="D161" s="394"/>
      <c r="E161" s="394"/>
      <c r="F161" s="394"/>
      <c r="G161" s="394"/>
      <c r="H161" s="394"/>
      <c r="I161" s="21">
        <v>7099</v>
      </c>
      <c r="J161" s="151">
        <f>SUM(J162:J164)</f>
        <v>0</v>
      </c>
      <c r="K161" s="228"/>
      <c r="L161" s="228"/>
    </row>
    <row r="162" spans="1:12" ht="20.100000000000001" customHeight="1" x14ac:dyDescent="0.2">
      <c r="A162" s="482"/>
      <c r="B162" s="237" t="s">
        <v>302</v>
      </c>
      <c r="C162" s="497" t="s">
        <v>395</v>
      </c>
      <c r="D162" s="497"/>
      <c r="E162" s="497"/>
      <c r="F162" s="497"/>
      <c r="G162" s="497"/>
      <c r="H162" s="497"/>
      <c r="I162" s="21">
        <v>7091</v>
      </c>
      <c r="J162" s="151"/>
      <c r="K162" s="228"/>
      <c r="L162" s="228"/>
    </row>
    <row r="163" spans="1:12" ht="20.100000000000001" customHeight="1" x14ac:dyDescent="0.2">
      <c r="A163" s="482"/>
      <c r="B163" s="237" t="s">
        <v>303</v>
      </c>
      <c r="C163" s="497" t="s">
        <v>398</v>
      </c>
      <c r="D163" s="497"/>
      <c r="E163" s="497"/>
      <c r="F163" s="497"/>
      <c r="G163" s="497"/>
      <c r="H163" s="497"/>
      <c r="I163" s="21">
        <v>7092</v>
      </c>
      <c r="J163" s="151"/>
      <c r="K163" s="228"/>
      <c r="L163" s="228"/>
    </row>
    <row r="164" spans="1:12" ht="20.100000000000001" customHeight="1" x14ac:dyDescent="0.2">
      <c r="A164" s="482"/>
      <c r="B164" s="237" t="s">
        <v>304</v>
      </c>
      <c r="C164" s="497" t="s">
        <v>354</v>
      </c>
      <c r="D164" s="497"/>
      <c r="E164" s="497"/>
      <c r="F164" s="497"/>
      <c r="G164" s="497"/>
      <c r="H164" s="497"/>
      <c r="I164" s="21">
        <v>7098</v>
      </c>
      <c r="J164" s="151"/>
    </row>
    <row r="165" spans="1:12" s="221" customFormat="1" ht="20.100000000000001" customHeight="1" outlineLevel="1" x14ac:dyDescent="0.2">
      <c r="A165" s="481"/>
      <c r="B165" s="331">
        <v>24</v>
      </c>
      <c r="C165" s="501" t="s">
        <v>497</v>
      </c>
      <c r="D165" s="501"/>
      <c r="E165" s="501"/>
      <c r="F165" s="501"/>
      <c r="G165" s="501"/>
      <c r="H165" s="501"/>
      <c r="I165" s="21">
        <v>703000</v>
      </c>
      <c r="J165" s="151">
        <f>SUM(J150)-SUM(J160)-SUM(J161)</f>
        <v>0</v>
      </c>
    </row>
    <row r="166" spans="1:12" ht="20.100000000000001" customHeight="1" outlineLevel="1" x14ac:dyDescent="0.2">
      <c r="A166" s="480" t="s">
        <v>399</v>
      </c>
      <c r="B166" s="331">
        <v>25</v>
      </c>
      <c r="C166" s="394" t="s">
        <v>484</v>
      </c>
      <c r="D166" s="394"/>
      <c r="E166" s="394"/>
      <c r="F166" s="394"/>
      <c r="G166" s="394"/>
      <c r="H166" s="394"/>
      <c r="I166" s="21">
        <v>703004</v>
      </c>
      <c r="J166" s="151">
        <f>SUM(J168:J169)</f>
        <v>0</v>
      </c>
    </row>
    <row r="167" spans="1:12" ht="20.100000000000001" customHeight="1" outlineLevel="1" x14ac:dyDescent="0.2">
      <c r="A167" s="482"/>
      <c r="B167" s="218"/>
      <c r="C167" s="487" t="s">
        <v>45</v>
      </c>
      <c r="D167" s="487"/>
      <c r="E167" s="487"/>
      <c r="F167" s="487"/>
      <c r="G167" s="487"/>
      <c r="H167" s="487"/>
      <c r="I167" s="21" t="s">
        <v>46</v>
      </c>
      <c r="J167" s="21" t="s">
        <v>301</v>
      </c>
    </row>
    <row r="168" spans="1:12" ht="20.100000000000001" customHeight="1" outlineLevel="1" x14ac:dyDescent="0.2">
      <c r="A168" s="482"/>
      <c r="B168" s="222" t="s">
        <v>302</v>
      </c>
      <c r="C168" s="502"/>
      <c r="D168" s="502"/>
      <c r="E168" s="502"/>
      <c r="F168" s="502"/>
      <c r="G168" s="502"/>
      <c r="H168" s="502"/>
      <c r="I168" s="21">
        <v>703004</v>
      </c>
      <c r="J168" s="223"/>
    </row>
    <row r="169" spans="1:12" s="58" customFormat="1" ht="18" customHeight="1" x14ac:dyDescent="0.2">
      <c r="A169" s="481"/>
      <c r="B169" s="238" t="s">
        <v>303</v>
      </c>
      <c r="C169" s="503"/>
      <c r="D169" s="503"/>
      <c r="E169" s="503"/>
      <c r="F169" s="503"/>
      <c r="G169" s="503"/>
      <c r="H169" s="503"/>
      <c r="I169" s="21">
        <v>703004</v>
      </c>
      <c r="J169" s="239"/>
    </row>
    <row r="170" spans="1:12" ht="18" customHeight="1" x14ac:dyDescent="0.2">
      <c r="A170" s="480" t="s">
        <v>82</v>
      </c>
      <c r="B170" s="60" t="s">
        <v>83</v>
      </c>
      <c r="C170" s="392"/>
      <c r="D170" s="392"/>
      <c r="E170" s="392"/>
      <c r="F170" s="61" t="s">
        <v>99</v>
      </c>
      <c r="G170" s="378"/>
      <c r="H170" s="378"/>
      <c r="I170" s="402" t="s">
        <v>100</v>
      </c>
      <c r="J170" s="402"/>
    </row>
    <row r="171" spans="1:12" ht="51.95" customHeight="1" x14ac:dyDescent="0.2">
      <c r="A171" s="481"/>
      <c r="B171" s="500" t="s">
        <v>400</v>
      </c>
      <c r="C171" s="500"/>
      <c r="D171" s="500"/>
      <c r="E171" s="500"/>
      <c r="F171" s="500"/>
      <c r="G171" s="500"/>
      <c r="H171" s="500"/>
      <c r="I171" s="500"/>
      <c r="J171" s="500"/>
    </row>
    <row r="172" spans="1:12" ht="20.100000000000001" customHeight="1" x14ac:dyDescent="0.2">
      <c r="A172" s="240" t="s">
        <v>323</v>
      </c>
      <c r="B172" s="241"/>
      <c r="C172" s="242"/>
      <c r="D172" s="243"/>
      <c r="E172" s="243"/>
      <c r="F172" s="243"/>
      <c r="G172" s="243"/>
      <c r="H172" s="243"/>
      <c r="I172" s="244" t="s">
        <v>88</v>
      </c>
      <c r="J172" s="234" t="str">
        <f>IF(J42="","",J42)</f>
        <v/>
      </c>
    </row>
  </sheetData>
  <sheetProtection selectLockedCells="1" selectUnlockedCells="1"/>
  <mergeCells count="201">
    <mergeCell ref="C149:H149"/>
    <mergeCell ref="C150:H150"/>
    <mergeCell ref="C151:H151"/>
    <mergeCell ref="C152:H152"/>
    <mergeCell ref="C153:H153"/>
    <mergeCell ref="C154:H154"/>
    <mergeCell ref="C155:H155"/>
    <mergeCell ref="I170:J170"/>
    <mergeCell ref="B171:J171"/>
    <mergeCell ref="C164:H164"/>
    <mergeCell ref="C165:H165"/>
    <mergeCell ref="C166:H166"/>
    <mergeCell ref="C167:H167"/>
    <mergeCell ref="C168:H168"/>
    <mergeCell ref="C169:H169"/>
    <mergeCell ref="C160:H160"/>
    <mergeCell ref="C161:H161"/>
    <mergeCell ref="C162:H162"/>
    <mergeCell ref="C163:H163"/>
    <mergeCell ref="C170:E170"/>
    <mergeCell ref="G170:H170"/>
    <mergeCell ref="C157:H157"/>
    <mergeCell ref="C158:H158"/>
    <mergeCell ref="C159:H159"/>
    <mergeCell ref="D144:E144"/>
    <mergeCell ref="F144:H144"/>
    <mergeCell ref="D145:E145"/>
    <mergeCell ref="F145:H145"/>
    <mergeCell ref="C156:H156"/>
    <mergeCell ref="A135:B135"/>
    <mergeCell ref="C135:H135"/>
    <mergeCell ref="C136:H136"/>
    <mergeCell ref="D137:E137"/>
    <mergeCell ref="F137:H137"/>
    <mergeCell ref="D138:E138"/>
    <mergeCell ref="F138:H138"/>
    <mergeCell ref="D139:E139"/>
    <mergeCell ref="F139:H139"/>
    <mergeCell ref="D142:E142"/>
    <mergeCell ref="F142:H142"/>
    <mergeCell ref="D143:E143"/>
    <mergeCell ref="F143:H143"/>
    <mergeCell ref="D140:E140"/>
    <mergeCell ref="F140:H140"/>
    <mergeCell ref="D141:E141"/>
    <mergeCell ref="F141:H141"/>
    <mergeCell ref="C147:H147"/>
    <mergeCell ref="C148:H148"/>
    <mergeCell ref="C131:H131"/>
    <mergeCell ref="A133:I133"/>
    <mergeCell ref="A134:B134"/>
    <mergeCell ref="C134:H134"/>
    <mergeCell ref="A125:A130"/>
    <mergeCell ref="C125:H125"/>
    <mergeCell ref="C126:H126"/>
    <mergeCell ref="C127:H127"/>
    <mergeCell ref="C128:H128"/>
    <mergeCell ref="C129:H129"/>
    <mergeCell ref="C124:H124"/>
    <mergeCell ref="A111:A116"/>
    <mergeCell ref="C111:H111"/>
    <mergeCell ref="C112:H112"/>
    <mergeCell ref="C113:H113"/>
    <mergeCell ref="C114:H114"/>
    <mergeCell ref="C115:H115"/>
    <mergeCell ref="C116:H116"/>
    <mergeCell ref="C130:H130"/>
    <mergeCell ref="A117:A118"/>
    <mergeCell ref="C117:H117"/>
    <mergeCell ref="C118:H118"/>
    <mergeCell ref="A119:A124"/>
    <mergeCell ref="C119:H119"/>
    <mergeCell ref="C120:H120"/>
    <mergeCell ref="C121:H121"/>
    <mergeCell ref="C122:H122"/>
    <mergeCell ref="C123:H123"/>
    <mergeCell ref="A100:A104"/>
    <mergeCell ref="C100:H100"/>
    <mergeCell ref="C101:H101"/>
    <mergeCell ref="C102:H102"/>
    <mergeCell ref="C103:H103"/>
    <mergeCell ref="C104:H104"/>
    <mergeCell ref="A105:A110"/>
    <mergeCell ref="C105:H105"/>
    <mergeCell ref="C106:H106"/>
    <mergeCell ref="C107:H107"/>
    <mergeCell ref="C108:H108"/>
    <mergeCell ref="C109:H109"/>
    <mergeCell ref="C110:H110"/>
    <mergeCell ref="A97:I97"/>
    <mergeCell ref="A98:B98"/>
    <mergeCell ref="C98:H98"/>
    <mergeCell ref="D93:E93"/>
    <mergeCell ref="F93:G93"/>
    <mergeCell ref="D94:E94"/>
    <mergeCell ref="F94:G94"/>
    <mergeCell ref="A99:B99"/>
    <mergeCell ref="C99:H99"/>
    <mergeCell ref="D92:E92"/>
    <mergeCell ref="F92:G92"/>
    <mergeCell ref="A86:A95"/>
    <mergeCell ref="C86:H86"/>
    <mergeCell ref="D87:E87"/>
    <mergeCell ref="F87:G87"/>
    <mergeCell ref="D88:E88"/>
    <mergeCell ref="F88:G88"/>
    <mergeCell ref="D95:E95"/>
    <mergeCell ref="F95:G95"/>
    <mergeCell ref="D89:E89"/>
    <mergeCell ref="F89:G89"/>
    <mergeCell ref="D90:E90"/>
    <mergeCell ref="F90:G90"/>
    <mergeCell ref="D84:E84"/>
    <mergeCell ref="F84:G84"/>
    <mergeCell ref="D85:E85"/>
    <mergeCell ref="F85:G85"/>
    <mergeCell ref="D91:E91"/>
    <mergeCell ref="F91:G91"/>
    <mergeCell ref="E76:G76"/>
    <mergeCell ref="D82:E82"/>
    <mergeCell ref="F82:G82"/>
    <mergeCell ref="D83:E83"/>
    <mergeCell ref="F83:G83"/>
    <mergeCell ref="D80:E80"/>
    <mergeCell ref="F80:G80"/>
    <mergeCell ref="D81:E81"/>
    <mergeCell ref="F81:G81"/>
    <mergeCell ref="E63:G63"/>
    <mergeCell ref="E64:G64"/>
    <mergeCell ref="A52:A85"/>
    <mergeCell ref="C52:H52"/>
    <mergeCell ref="E53:G53"/>
    <mergeCell ref="E54:G54"/>
    <mergeCell ref="E55:G55"/>
    <mergeCell ref="E56:G56"/>
    <mergeCell ref="E69:G69"/>
    <mergeCell ref="E70:G70"/>
    <mergeCell ref="E71:G71"/>
    <mergeCell ref="E72:G72"/>
    <mergeCell ref="E65:G65"/>
    <mergeCell ref="E66:G66"/>
    <mergeCell ref="E67:G67"/>
    <mergeCell ref="E68:G68"/>
    <mergeCell ref="C77:H77"/>
    <mergeCell ref="D78:E78"/>
    <mergeCell ref="F78:G78"/>
    <mergeCell ref="D79:E79"/>
    <mergeCell ref="F79:G79"/>
    <mergeCell ref="E73:G73"/>
    <mergeCell ref="E74:G74"/>
    <mergeCell ref="E75:G75"/>
    <mergeCell ref="E60:G60"/>
    <mergeCell ref="A46:A51"/>
    <mergeCell ref="C46:H46"/>
    <mergeCell ref="C47:H47"/>
    <mergeCell ref="C48:H48"/>
    <mergeCell ref="C49:H49"/>
    <mergeCell ref="C50:H50"/>
    <mergeCell ref="E61:G61"/>
    <mergeCell ref="E62:G62"/>
    <mergeCell ref="C51:H51"/>
    <mergeCell ref="E58:G58"/>
    <mergeCell ref="E59:G59"/>
    <mergeCell ref="A30:A35"/>
    <mergeCell ref="C30:H30"/>
    <mergeCell ref="C31:G31"/>
    <mergeCell ref="C32:G32"/>
    <mergeCell ref="C33:G33"/>
    <mergeCell ref="C34:G34"/>
    <mergeCell ref="C35:G35"/>
    <mergeCell ref="A36:A41"/>
    <mergeCell ref="C36:H36"/>
    <mergeCell ref="C37:H37"/>
    <mergeCell ref="C38:H38"/>
    <mergeCell ref="C39:H39"/>
    <mergeCell ref="C40:H40"/>
    <mergeCell ref="C41:H41"/>
    <mergeCell ref="C146:H146"/>
    <mergeCell ref="A170:A171"/>
    <mergeCell ref="A166:A169"/>
    <mergeCell ref="A147:A165"/>
    <mergeCell ref="A136:A146"/>
    <mergeCell ref="A1:I1"/>
    <mergeCell ref="A2:B2"/>
    <mergeCell ref="C2:H2"/>
    <mergeCell ref="A3:B3"/>
    <mergeCell ref="C3:H3"/>
    <mergeCell ref="A6:A17"/>
    <mergeCell ref="C6:H6"/>
    <mergeCell ref="A18:A29"/>
    <mergeCell ref="C18:H18"/>
    <mergeCell ref="A4:B4"/>
    <mergeCell ref="C4:J4"/>
    <mergeCell ref="A5:B5"/>
    <mergeCell ref="C5:J5"/>
    <mergeCell ref="A43:I43"/>
    <mergeCell ref="A44:B44"/>
    <mergeCell ref="C44:H44"/>
    <mergeCell ref="A45:B45"/>
    <mergeCell ref="C45:H45"/>
    <mergeCell ref="E57:G57"/>
  </mergeCells>
  <phoneticPr fontId="27" type="noConversion"/>
  <conditionalFormatting sqref="J6">
    <cfRule type="cellIs" dxfId="21" priority="2" stopIfTrue="1" operator="between">
      <formula>0</formula>
      <formula>0</formula>
    </cfRule>
  </conditionalFormatting>
  <conditionalFormatting sqref="J18">
    <cfRule type="cellIs" dxfId="20" priority="3" stopIfTrue="1" operator="between">
      <formula>0</formula>
      <formula>0</formula>
    </cfRule>
  </conditionalFormatting>
  <conditionalFormatting sqref="J30">
    <cfRule type="cellIs" dxfId="19" priority="4" stopIfTrue="1" operator="between">
      <formula>0</formula>
      <formula>0</formula>
    </cfRule>
  </conditionalFormatting>
  <conditionalFormatting sqref="J36">
    <cfRule type="cellIs" dxfId="18" priority="5" stopIfTrue="1" operator="between">
      <formula>0</formula>
      <formula>0</formula>
    </cfRule>
  </conditionalFormatting>
  <conditionalFormatting sqref="J46">
    <cfRule type="cellIs" dxfId="17" priority="6" stopIfTrue="1" operator="between">
      <formula>0</formula>
      <formula>0</formula>
    </cfRule>
  </conditionalFormatting>
  <conditionalFormatting sqref="J52">
    <cfRule type="cellIs" dxfId="16" priority="7" stopIfTrue="1" operator="between">
      <formula>0</formula>
      <formula>0</formula>
    </cfRule>
  </conditionalFormatting>
  <conditionalFormatting sqref="J77">
    <cfRule type="cellIs" dxfId="15" priority="8" stopIfTrue="1" operator="between">
      <formula>0</formula>
      <formula>0</formula>
    </cfRule>
  </conditionalFormatting>
  <conditionalFormatting sqref="J86">
    <cfRule type="cellIs" dxfId="14" priority="9" stopIfTrue="1" operator="between">
      <formula>0</formula>
      <formula>0</formula>
    </cfRule>
  </conditionalFormatting>
  <conditionalFormatting sqref="J100">
    <cfRule type="cellIs" dxfId="13" priority="10" stopIfTrue="1" operator="between">
      <formula>0</formula>
      <formula>0</formula>
    </cfRule>
  </conditionalFormatting>
  <conditionalFormatting sqref="J105">
    <cfRule type="cellIs" dxfId="12" priority="11" stopIfTrue="1" operator="between">
      <formula>0</formula>
      <formula>0</formula>
    </cfRule>
  </conditionalFormatting>
  <conditionalFormatting sqref="J111">
    <cfRule type="cellIs" dxfId="11" priority="12" stopIfTrue="1" operator="between">
      <formula>0</formula>
      <formula>0</formula>
    </cfRule>
  </conditionalFormatting>
  <conditionalFormatting sqref="J117">
    <cfRule type="cellIs" dxfId="10" priority="13" stopIfTrue="1" operator="between">
      <formula>0</formula>
      <formula>0</formula>
    </cfRule>
  </conditionalFormatting>
  <conditionalFormatting sqref="J119">
    <cfRule type="cellIs" dxfId="9" priority="14" stopIfTrue="1" operator="between">
      <formula>0</formula>
      <formula>0</formula>
    </cfRule>
  </conditionalFormatting>
  <conditionalFormatting sqref="J125">
    <cfRule type="cellIs" dxfId="8" priority="15" stopIfTrue="1" operator="between">
      <formula>0</formula>
      <formula>0</formula>
    </cfRule>
  </conditionalFormatting>
  <conditionalFormatting sqref="J131">
    <cfRule type="cellIs" dxfId="7" priority="16" stopIfTrue="1" operator="between">
      <formula>0</formula>
      <formula>0</formula>
    </cfRule>
  </conditionalFormatting>
  <conditionalFormatting sqref="J136">
    <cfRule type="cellIs" dxfId="6" priority="17" stopIfTrue="1" operator="between">
      <formula>0</formula>
      <formula>0</formula>
    </cfRule>
  </conditionalFormatting>
  <conditionalFormatting sqref="J147">
    <cfRule type="cellIs" dxfId="5" priority="18" stopIfTrue="1" operator="between">
      <formula>0</formula>
      <formula>0</formula>
    </cfRule>
  </conditionalFormatting>
  <conditionalFormatting sqref="J149:J150">
    <cfRule type="cellIs" dxfId="4" priority="19" stopIfTrue="1" operator="between">
      <formula>0</formula>
      <formula>0</formula>
    </cfRule>
  </conditionalFormatting>
  <conditionalFormatting sqref="J160:J166">
    <cfRule type="cellIs" dxfId="3" priority="20" stopIfTrue="1" operator="between">
      <formula>0</formula>
      <formula>0</formula>
    </cfRule>
  </conditionalFormatting>
  <conditionalFormatting sqref="J146">
    <cfRule type="cellIs" dxfId="2" priority="1" stopIfTrue="1" operator="between">
      <formula>0</formula>
      <formula>0</formula>
    </cfRule>
  </conditionalFormatting>
  <dataValidations count="2">
    <dataValidation type="whole" operator="greaterThanOrEqual" allowBlank="1" showInputMessage="1" showErrorMessage="1" sqref="J8:J17 J20:J29 J32:J35 J38:J41 J48:J51 J54:J76 J79:J85 J88:J95 J102:J104 J107:J110 J113:J116 J118 J121:J124 J127:J130 J148 J151:J159 J168:J169 J138:J145">
      <formula1>0</formula1>
      <formula2>0</formula2>
    </dataValidation>
    <dataValidation type="whole" allowBlank="1" showInputMessage="1" showErrorMessage="1" sqref="C3:H3 G170:H170">
      <formula1>1000000000000</formula1>
      <formula2>9999999999999</formula2>
    </dataValidation>
  </dataValidations>
  <pageMargins left="0.25" right="0.25" top="0.75" bottom="0.75" header="0.51180555555555551" footer="0.51180555555555551"/>
  <pageSetup paperSize="5" firstPageNumber="0" fitToHeight="0" orientation="portrait" horizontalDpi="300" verticalDpi="300"/>
  <headerFooter alignWithMargins="0"/>
  <rowBreaks count="3" manualBreakCount="3">
    <brk id="42" max="16383" man="1"/>
    <brk id="96" max="16383" man="1"/>
    <brk id="132" max="16383" man="1"/>
  </rowBreaks>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7"/>
    <pageSetUpPr fitToPage="1"/>
  </sheetPr>
  <dimension ref="A1:HZ73"/>
  <sheetViews>
    <sheetView zoomScaleNormal="100" workbookViewId="0">
      <selection sqref="A1:J1"/>
    </sheetView>
  </sheetViews>
  <sheetFormatPr defaultColWidth="15.42578125" defaultRowHeight="15.95" customHeight="1" x14ac:dyDescent="0.2"/>
  <cols>
    <col min="1" max="1" width="5.140625" style="7" customWidth="1"/>
    <col min="2" max="2" width="5.140625" style="8" customWidth="1"/>
    <col min="3" max="3" width="16.28515625" style="7" customWidth="1"/>
    <col min="4" max="6" width="16.28515625" style="9" customWidth="1"/>
    <col min="7" max="7" width="9.5703125" style="10" customWidth="1"/>
    <col min="8" max="10" width="16.28515625" style="7" customWidth="1"/>
    <col min="11" max="11" width="5.85546875" style="7" customWidth="1"/>
    <col min="12" max="12" width="7.5703125" style="7" bestFit="1" customWidth="1"/>
    <col min="13" max="13" width="4.7109375" style="7" customWidth="1"/>
    <col min="14" max="14" width="7.5703125" style="7" customWidth="1"/>
    <col min="15" max="15" width="4.42578125" style="7" customWidth="1"/>
    <col min="16" max="17" width="4.5703125" style="7" customWidth="1"/>
    <col min="18" max="18" width="6.140625" style="7" customWidth="1"/>
    <col min="19" max="16384" width="15.42578125" style="11"/>
  </cols>
  <sheetData>
    <row r="1" spans="1:18" ht="18" customHeight="1" x14ac:dyDescent="0.2">
      <c r="A1" s="372" t="s">
        <v>37</v>
      </c>
      <c r="B1" s="372"/>
      <c r="C1" s="372"/>
      <c r="D1" s="372"/>
      <c r="E1" s="372"/>
      <c r="F1" s="372"/>
      <c r="G1" s="372"/>
      <c r="H1" s="372"/>
      <c r="I1" s="372"/>
      <c r="J1" s="372"/>
      <c r="K1" s="13"/>
      <c r="L1" s="13"/>
      <c r="M1" s="13"/>
      <c r="N1" s="11"/>
      <c r="O1" s="13"/>
      <c r="P1" s="13"/>
      <c r="Q1" s="13"/>
      <c r="R1" s="13"/>
    </row>
    <row r="2" spans="1:18" ht="18" customHeight="1" x14ac:dyDescent="0.2">
      <c r="A2" s="373" t="s">
        <v>38</v>
      </c>
      <c r="B2" s="373"/>
      <c r="C2" s="373"/>
      <c r="D2" s="373"/>
      <c r="E2" s="373"/>
      <c r="F2" s="373"/>
      <c r="G2" s="373"/>
      <c r="H2" s="373"/>
      <c r="I2" s="373"/>
      <c r="J2" s="373"/>
      <c r="K2" s="13"/>
      <c r="L2" s="11"/>
      <c r="N2" s="14"/>
      <c r="O2" s="14"/>
      <c r="P2" s="14"/>
      <c r="Q2" s="14"/>
      <c r="R2" s="14"/>
    </row>
    <row r="3" spans="1:18" s="17" customFormat="1" ht="18" customHeight="1" x14ac:dyDescent="0.25">
      <c r="A3" s="370" t="s">
        <v>39</v>
      </c>
      <c r="B3" s="370"/>
      <c r="C3" s="374"/>
      <c r="D3" s="375"/>
      <c r="E3" s="375"/>
      <c r="F3" s="375"/>
      <c r="G3" s="375"/>
      <c r="H3" s="376"/>
      <c r="I3" s="251" t="s">
        <v>40</v>
      </c>
      <c r="J3" s="250">
        <v>2015</v>
      </c>
      <c r="L3" s="18"/>
    </row>
    <row r="4" spans="1:18" s="17" customFormat="1" ht="18" customHeight="1" x14ac:dyDescent="0.25">
      <c r="A4" s="370" t="s">
        <v>41</v>
      </c>
      <c r="B4" s="370"/>
      <c r="C4" s="377"/>
      <c r="D4" s="378"/>
      <c r="E4" s="378"/>
      <c r="F4" s="378"/>
      <c r="G4" s="378"/>
      <c r="H4" s="379"/>
      <c r="I4" s="251" t="s">
        <v>42</v>
      </c>
      <c r="J4" s="19"/>
    </row>
    <row r="5" spans="1:18" s="17" customFormat="1" ht="18" customHeight="1" x14ac:dyDescent="0.25">
      <c r="A5" s="370" t="s">
        <v>43</v>
      </c>
      <c r="B5" s="370"/>
      <c r="C5" s="371"/>
      <c r="D5" s="371"/>
      <c r="E5" s="371"/>
      <c r="F5" s="371"/>
      <c r="G5" s="371"/>
      <c r="H5" s="371"/>
      <c r="I5" s="371"/>
      <c r="J5" s="371"/>
    </row>
    <row r="6" spans="1:18" s="25" customFormat="1" ht="36" x14ac:dyDescent="0.2">
      <c r="A6" s="20"/>
      <c r="B6" s="21" t="s">
        <v>44</v>
      </c>
      <c r="C6" s="372" t="s">
        <v>45</v>
      </c>
      <c r="D6" s="372"/>
      <c r="E6" s="372"/>
      <c r="F6" s="372"/>
      <c r="G6" s="22" t="s">
        <v>46</v>
      </c>
      <c r="H6" s="23" t="s">
        <v>47</v>
      </c>
      <c r="I6" s="24" t="s">
        <v>48</v>
      </c>
      <c r="J6" s="23" t="s">
        <v>49</v>
      </c>
    </row>
    <row r="7" spans="1:18" s="25" customFormat="1" ht="18" customHeight="1" x14ac:dyDescent="0.2">
      <c r="A7" s="20"/>
      <c r="B7" s="21"/>
      <c r="C7" s="380"/>
      <c r="D7" s="380"/>
      <c r="E7" s="380"/>
      <c r="F7" s="380"/>
      <c r="G7" s="22"/>
      <c r="H7" s="27" t="s">
        <v>50</v>
      </c>
      <c r="I7" s="27" t="s">
        <v>51</v>
      </c>
      <c r="J7" s="12" t="s">
        <v>52</v>
      </c>
    </row>
    <row r="8" spans="1:18" ht="18" customHeight="1" x14ac:dyDescent="0.2">
      <c r="A8" s="381" t="s">
        <v>53</v>
      </c>
      <c r="B8" s="322">
        <v>1</v>
      </c>
      <c r="C8" s="382" t="s">
        <v>54</v>
      </c>
      <c r="D8" s="382"/>
      <c r="E8" s="382"/>
      <c r="F8" s="382"/>
      <c r="G8" s="321">
        <v>2000</v>
      </c>
      <c r="H8" s="32"/>
      <c r="I8" s="33"/>
      <c r="J8" s="32"/>
      <c r="N8" s="29"/>
      <c r="O8" s="29"/>
      <c r="P8" s="29"/>
      <c r="Q8" s="29"/>
      <c r="R8" s="29"/>
    </row>
    <row r="9" spans="1:18" ht="18" customHeight="1" x14ac:dyDescent="0.2">
      <c r="A9" s="381"/>
      <c r="B9" s="296">
        <f>+B8+1</f>
        <v>2</v>
      </c>
      <c r="C9" s="383" t="s">
        <v>55</v>
      </c>
      <c r="D9" s="383"/>
      <c r="E9" s="383"/>
      <c r="F9" s="383"/>
      <c r="G9" s="31">
        <v>2001</v>
      </c>
      <c r="H9" s="32"/>
      <c r="I9" s="33"/>
      <c r="J9" s="32"/>
      <c r="N9" s="29"/>
      <c r="O9" s="29"/>
      <c r="P9" s="29"/>
      <c r="Q9" s="29"/>
      <c r="R9" s="29"/>
    </row>
    <row r="10" spans="1:18" ht="18" customHeight="1" x14ac:dyDescent="0.2">
      <c r="A10" s="381"/>
      <c r="B10" s="296">
        <f t="shared" ref="B10:B65" si="0">+B9+1</f>
        <v>3</v>
      </c>
      <c r="C10" s="383" t="s">
        <v>56</v>
      </c>
      <c r="D10" s="383"/>
      <c r="E10" s="383"/>
      <c r="F10" s="383"/>
      <c r="G10" s="31">
        <v>2002</v>
      </c>
      <c r="H10" s="32"/>
      <c r="I10" s="33"/>
      <c r="J10" s="32"/>
      <c r="N10" s="29"/>
      <c r="O10" s="29"/>
      <c r="P10" s="29"/>
      <c r="Q10" s="29"/>
      <c r="R10" s="29"/>
    </row>
    <row r="11" spans="1:18" ht="18" customHeight="1" x14ac:dyDescent="0.2">
      <c r="A11" s="381"/>
      <c r="B11" s="296">
        <f t="shared" si="0"/>
        <v>4</v>
      </c>
      <c r="C11" s="383" t="s">
        <v>57</v>
      </c>
      <c r="D11" s="383"/>
      <c r="E11" s="383"/>
      <c r="F11" s="383"/>
      <c r="G11" s="31">
        <v>2003</v>
      </c>
      <c r="H11" s="32"/>
      <c r="I11" s="33"/>
      <c r="J11" s="32"/>
      <c r="N11" s="29"/>
      <c r="O11" s="29"/>
      <c r="P11" s="29"/>
      <c r="Q11" s="29"/>
      <c r="R11" s="29"/>
    </row>
    <row r="12" spans="1:18" ht="18" customHeight="1" x14ac:dyDescent="0.2">
      <c r="A12" s="381"/>
      <c r="B12" s="296">
        <f t="shared" si="0"/>
        <v>5</v>
      </c>
      <c r="C12" s="383" t="s">
        <v>58</v>
      </c>
      <c r="D12" s="383"/>
      <c r="E12" s="383"/>
      <c r="F12" s="383"/>
      <c r="G12" s="31">
        <v>2004</v>
      </c>
      <c r="H12" s="32"/>
      <c r="I12" s="33"/>
      <c r="J12" s="32"/>
      <c r="N12" s="29"/>
      <c r="O12" s="29"/>
      <c r="P12" s="29"/>
      <c r="Q12" s="29"/>
      <c r="R12" s="29"/>
    </row>
    <row r="13" spans="1:18" ht="18" customHeight="1" x14ac:dyDescent="0.2">
      <c r="A13" s="381"/>
      <c r="B13" s="296">
        <f t="shared" si="0"/>
        <v>6</v>
      </c>
      <c r="C13" s="383" t="s">
        <v>59</v>
      </c>
      <c r="D13" s="383"/>
      <c r="E13" s="383"/>
      <c r="F13" s="383"/>
      <c r="G13" s="31">
        <v>2005</v>
      </c>
      <c r="H13" s="32"/>
      <c r="I13" s="33"/>
      <c r="J13" s="32"/>
      <c r="N13" s="29"/>
      <c r="O13" s="29"/>
      <c r="P13" s="29"/>
      <c r="Q13" s="29"/>
      <c r="R13" s="29"/>
    </row>
    <row r="14" spans="1:18" ht="18" customHeight="1" x14ac:dyDescent="0.2">
      <c r="A14" s="381"/>
      <c r="B14" s="296">
        <f t="shared" si="0"/>
        <v>7</v>
      </c>
      <c r="C14" s="384" t="s">
        <v>549</v>
      </c>
      <c r="D14" s="384"/>
      <c r="E14" s="384"/>
      <c r="F14" s="384"/>
      <c r="G14" s="31">
        <v>2031</v>
      </c>
      <c r="H14" s="43"/>
      <c r="I14" s="33"/>
      <c r="J14" s="32"/>
      <c r="K14" s="354"/>
      <c r="N14" s="29"/>
      <c r="O14" s="29"/>
      <c r="P14" s="29"/>
      <c r="Q14" s="29"/>
      <c r="R14" s="29"/>
    </row>
    <row r="15" spans="1:18" ht="18" customHeight="1" x14ac:dyDescent="0.2">
      <c r="A15" s="381"/>
      <c r="B15" s="296">
        <f t="shared" si="0"/>
        <v>8</v>
      </c>
      <c r="C15" s="383" t="s">
        <v>60</v>
      </c>
      <c r="D15" s="383"/>
      <c r="E15" s="383"/>
      <c r="F15" s="383"/>
      <c r="G15" s="31">
        <v>2032</v>
      </c>
      <c r="H15" s="32"/>
      <c r="I15" s="33"/>
      <c r="J15" s="32"/>
      <c r="N15" s="29"/>
      <c r="O15" s="29"/>
      <c r="P15" s="29"/>
      <c r="Q15" s="29"/>
      <c r="R15" s="29"/>
    </row>
    <row r="16" spans="1:18" ht="18" customHeight="1" x14ac:dyDescent="0.2">
      <c r="A16" s="381"/>
      <c r="B16" s="296">
        <f t="shared" si="0"/>
        <v>9</v>
      </c>
      <c r="C16" s="383" t="s">
        <v>61</v>
      </c>
      <c r="D16" s="383"/>
      <c r="E16" s="383"/>
      <c r="F16" s="383"/>
      <c r="G16" s="31">
        <v>2033</v>
      </c>
      <c r="H16" s="32"/>
      <c r="I16" s="33"/>
      <c r="J16" s="32"/>
      <c r="N16" s="29"/>
      <c r="O16" s="29"/>
      <c r="P16" s="29"/>
      <c r="Q16" s="29"/>
      <c r="R16" s="29"/>
    </row>
    <row r="17" spans="1:18" ht="18" customHeight="1" x14ac:dyDescent="0.2">
      <c r="A17" s="381"/>
      <c r="B17" s="296">
        <f t="shared" si="0"/>
        <v>10</v>
      </c>
      <c r="C17" s="383" t="s">
        <v>62</v>
      </c>
      <c r="D17" s="383"/>
      <c r="E17" s="383"/>
      <c r="F17" s="383"/>
      <c r="G17" s="31">
        <v>2098</v>
      </c>
      <c r="H17" s="32"/>
      <c r="I17" s="33"/>
      <c r="J17" s="32"/>
      <c r="N17" s="29"/>
      <c r="O17" s="29"/>
      <c r="P17" s="29"/>
      <c r="Q17" s="29"/>
      <c r="R17" s="29"/>
    </row>
    <row r="18" spans="1:18" ht="18" customHeight="1" x14ac:dyDescent="0.2">
      <c r="A18" s="34"/>
      <c r="B18" s="296">
        <f t="shared" si="0"/>
        <v>11</v>
      </c>
      <c r="C18" s="388" t="s">
        <v>473</v>
      </c>
      <c r="D18" s="388"/>
      <c r="E18" s="388"/>
      <c r="F18" s="388"/>
      <c r="G18" s="31">
        <v>4000</v>
      </c>
      <c r="H18" s="36"/>
      <c r="I18" s="36"/>
      <c r="J18" s="32"/>
      <c r="N18" s="29"/>
      <c r="O18" s="29"/>
      <c r="P18" s="29"/>
      <c r="Q18" s="29"/>
      <c r="R18" s="29"/>
    </row>
    <row r="19" spans="1:18" ht="18" customHeight="1" x14ac:dyDescent="0.2">
      <c r="A19" s="34"/>
      <c r="B19" s="296">
        <f t="shared" si="0"/>
        <v>12</v>
      </c>
      <c r="C19" s="388" t="s">
        <v>63</v>
      </c>
      <c r="D19" s="388"/>
      <c r="E19" s="388"/>
      <c r="F19" s="388"/>
      <c r="G19" s="31">
        <v>5000</v>
      </c>
      <c r="H19" s="36"/>
      <c r="I19" s="36"/>
      <c r="J19" s="32"/>
      <c r="N19" s="29"/>
      <c r="O19" s="29"/>
      <c r="P19" s="29"/>
      <c r="Q19" s="29"/>
      <c r="R19" s="29"/>
    </row>
    <row r="20" spans="1:18" ht="18" customHeight="1" x14ac:dyDescent="0.2">
      <c r="A20" s="34"/>
      <c r="B20" s="296">
        <f t="shared" si="0"/>
        <v>13</v>
      </c>
      <c r="C20" s="388" t="s">
        <v>64</v>
      </c>
      <c r="D20" s="388"/>
      <c r="E20" s="388"/>
      <c r="F20" s="388"/>
      <c r="G20" s="31">
        <v>6000</v>
      </c>
      <c r="H20" s="36"/>
      <c r="I20" s="28"/>
      <c r="J20" s="32"/>
      <c r="N20" s="29"/>
      <c r="O20" s="29"/>
      <c r="P20" s="29"/>
      <c r="Q20" s="29"/>
      <c r="R20" s="29"/>
    </row>
    <row r="21" spans="1:18" ht="18" customHeight="1" x14ac:dyDescent="0.2">
      <c r="A21" s="34"/>
      <c r="B21" s="296">
        <f t="shared" si="0"/>
        <v>14</v>
      </c>
      <c r="C21" s="383" t="s">
        <v>472</v>
      </c>
      <c r="D21" s="383">
        <v>734500</v>
      </c>
      <c r="E21" s="383"/>
      <c r="F21" s="383"/>
      <c r="G21" s="31">
        <v>3131</v>
      </c>
      <c r="H21" s="36"/>
      <c r="I21" s="28"/>
      <c r="J21" s="32"/>
      <c r="N21" s="29"/>
      <c r="O21" s="29"/>
      <c r="P21" s="29"/>
      <c r="Q21" s="29"/>
      <c r="R21" s="29"/>
    </row>
    <row r="22" spans="1:18" s="38" customFormat="1" ht="18" customHeight="1" x14ac:dyDescent="0.2">
      <c r="A22" s="34"/>
      <c r="B22" s="296">
        <f t="shared" si="0"/>
        <v>15</v>
      </c>
      <c r="C22" s="383" t="s">
        <v>65</v>
      </c>
      <c r="D22" s="383">
        <v>734500</v>
      </c>
      <c r="E22" s="383"/>
      <c r="F22" s="383"/>
      <c r="G22" s="31">
        <v>3141</v>
      </c>
      <c r="H22" s="32"/>
      <c r="I22" s="28"/>
      <c r="J22" s="32"/>
      <c r="K22" s="37"/>
      <c r="L22" s="252"/>
      <c r="M22" s="252"/>
      <c r="N22" s="37"/>
      <c r="O22" s="37"/>
      <c r="P22" s="37"/>
      <c r="Q22" s="37"/>
      <c r="R22" s="37"/>
    </row>
    <row r="23" spans="1:18" ht="18" customHeight="1" x14ac:dyDescent="0.2">
      <c r="A23" s="34"/>
      <c r="B23" s="296">
        <f t="shared" si="0"/>
        <v>16</v>
      </c>
      <c r="C23" s="388" t="s">
        <v>66</v>
      </c>
      <c r="D23" s="388"/>
      <c r="E23" s="388"/>
      <c r="F23" s="388"/>
      <c r="G23" s="31">
        <v>9000</v>
      </c>
      <c r="H23" s="32"/>
      <c r="I23" s="32"/>
      <c r="J23" s="32"/>
      <c r="K23" s="37"/>
      <c r="N23" s="29"/>
      <c r="O23" s="29"/>
      <c r="P23" s="29"/>
      <c r="Q23" s="29"/>
      <c r="R23" s="29"/>
    </row>
    <row r="24" spans="1:18" s="42" customFormat="1" ht="18" customHeight="1" x14ac:dyDescent="0.2">
      <c r="A24" s="385" t="s">
        <v>67</v>
      </c>
      <c r="B24" s="296"/>
      <c r="C24" s="386"/>
      <c r="D24" s="386"/>
      <c r="E24" s="386"/>
      <c r="F24" s="386"/>
      <c r="G24" s="35"/>
      <c r="H24" s="323" t="s">
        <v>68</v>
      </c>
      <c r="I24" s="323" t="s">
        <v>69</v>
      </c>
      <c r="J24" s="323" t="s">
        <v>70</v>
      </c>
      <c r="K24" s="40"/>
      <c r="L24" s="40"/>
      <c r="M24" s="40"/>
      <c r="N24" s="41"/>
      <c r="O24" s="41"/>
      <c r="P24" s="41"/>
      <c r="Q24" s="41"/>
      <c r="R24" s="41"/>
    </row>
    <row r="25" spans="1:18" ht="18" customHeight="1" x14ac:dyDescent="0.2">
      <c r="A25" s="385"/>
      <c r="B25" s="296">
        <f>+B23+1</f>
        <v>17</v>
      </c>
      <c r="C25" s="382" t="s">
        <v>71</v>
      </c>
      <c r="D25" s="382"/>
      <c r="E25" s="382"/>
      <c r="F25" s="382"/>
      <c r="G25" s="31">
        <v>9009</v>
      </c>
      <c r="H25" s="43"/>
      <c r="I25" s="43"/>
      <c r="J25" s="43"/>
      <c r="K25" s="37"/>
      <c r="N25" s="29"/>
      <c r="O25" s="29"/>
      <c r="P25" s="29"/>
      <c r="Q25" s="29"/>
      <c r="R25" s="29"/>
    </row>
    <row r="26" spans="1:18" ht="18" customHeight="1" x14ac:dyDescent="0.2">
      <c r="A26" s="385"/>
      <c r="B26" s="296">
        <f t="shared" si="0"/>
        <v>18</v>
      </c>
      <c r="C26" s="383" t="s">
        <v>72</v>
      </c>
      <c r="D26" s="383"/>
      <c r="E26" s="383"/>
      <c r="F26" s="383"/>
      <c r="G26" s="31">
        <v>9001</v>
      </c>
      <c r="H26" s="43"/>
      <c r="I26" s="43"/>
      <c r="J26" s="43"/>
      <c r="K26" s="37"/>
      <c r="N26" s="44"/>
      <c r="O26" s="44"/>
      <c r="P26" s="44"/>
      <c r="Q26" s="44"/>
      <c r="R26" s="44"/>
    </row>
    <row r="27" spans="1:18" ht="18" customHeight="1" x14ac:dyDescent="0.2">
      <c r="A27" s="385"/>
      <c r="B27" s="296">
        <f t="shared" si="0"/>
        <v>19</v>
      </c>
      <c r="C27" s="383" t="s">
        <v>73</v>
      </c>
      <c r="D27" s="383"/>
      <c r="E27" s="383"/>
      <c r="F27" s="383"/>
      <c r="G27" s="31">
        <v>9004</v>
      </c>
      <c r="H27" s="45"/>
      <c r="I27" s="43"/>
      <c r="J27" s="43"/>
      <c r="N27" s="29"/>
      <c r="O27" s="29"/>
      <c r="P27" s="29"/>
      <c r="Q27" s="29"/>
      <c r="R27" s="29"/>
    </row>
    <row r="28" spans="1:18" ht="18" customHeight="1" x14ac:dyDescent="0.2">
      <c r="A28" s="365" t="s">
        <v>74</v>
      </c>
      <c r="B28" s="296">
        <f t="shared" si="0"/>
        <v>20</v>
      </c>
      <c r="C28" s="389" t="s">
        <v>401</v>
      </c>
      <c r="D28" s="389"/>
      <c r="E28" s="389"/>
      <c r="F28" s="389"/>
      <c r="G28" s="31">
        <v>9100</v>
      </c>
      <c r="H28" s="28"/>
      <c r="I28" s="28"/>
      <c r="J28" s="43"/>
      <c r="K28" s="37"/>
      <c r="L28" s="46">
        <f>J28</f>
        <v>0</v>
      </c>
      <c r="N28" s="29"/>
      <c r="O28" s="29"/>
      <c r="P28" s="29"/>
      <c r="Q28" s="29"/>
      <c r="R28" s="29"/>
    </row>
    <row r="29" spans="1:18" ht="18" customHeight="1" x14ac:dyDescent="0.2">
      <c r="A29" s="366"/>
      <c r="B29" s="296">
        <f t="shared" si="0"/>
        <v>21</v>
      </c>
      <c r="C29" s="382" t="s">
        <v>561</v>
      </c>
      <c r="D29" s="382"/>
      <c r="E29" s="382"/>
      <c r="F29" s="382"/>
      <c r="G29" s="31">
        <v>9200</v>
      </c>
      <c r="H29" s="28"/>
      <c r="I29" s="28"/>
      <c r="J29" s="43"/>
      <c r="N29" s="29"/>
      <c r="O29" s="29"/>
      <c r="P29" s="29"/>
      <c r="Q29" s="29"/>
      <c r="R29" s="29"/>
    </row>
    <row r="30" spans="1:18" ht="18" customHeight="1" x14ac:dyDescent="0.2">
      <c r="A30" s="366"/>
      <c r="B30" s="296">
        <f t="shared" si="0"/>
        <v>22</v>
      </c>
      <c r="C30" s="388" t="s">
        <v>506</v>
      </c>
      <c r="D30" s="388"/>
      <c r="E30" s="388"/>
      <c r="F30" s="388"/>
      <c r="G30" s="31">
        <v>920000</v>
      </c>
      <c r="H30" s="28"/>
      <c r="I30" s="47"/>
      <c r="J30" s="43"/>
      <c r="K30" s="48"/>
      <c r="L30" s="387"/>
      <c r="M30" s="387"/>
      <c r="N30" s="387"/>
      <c r="O30" s="29"/>
      <c r="P30" s="29"/>
      <c r="Q30" s="29"/>
      <c r="R30" s="29"/>
    </row>
    <row r="31" spans="1:18" ht="18" customHeight="1" x14ac:dyDescent="0.4">
      <c r="A31" s="366"/>
      <c r="B31" s="296">
        <f t="shared" si="0"/>
        <v>23</v>
      </c>
      <c r="C31" s="383" t="s">
        <v>75</v>
      </c>
      <c r="D31" s="383"/>
      <c r="E31" s="383"/>
      <c r="F31" s="49"/>
      <c r="G31" s="31">
        <v>9303</v>
      </c>
      <c r="H31" s="33"/>
      <c r="I31" s="50"/>
      <c r="J31" s="43"/>
      <c r="N31" s="29"/>
      <c r="O31" s="29"/>
      <c r="P31" s="29"/>
      <c r="Q31" s="29"/>
      <c r="R31" s="29"/>
    </row>
    <row r="32" spans="1:18" ht="18" customHeight="1" x14ac:dyDescent="0.4">
      <c r="A32" s="366"/>
      <c r="B32" s="296">
        <f t="shared" si="0"/>
        <v>24</v>
      </c>
      <c r="C32" s="383" t="s">
        <v>76</v>
      </c>
      <c r="D32" s="383"/>
      <c r="E32" s="383"/>
      <c r="F32" s="49"/>
      <c r="G32" s="255">
        <v>9304</v>
      </c>
      <c r="H32" s="33"/>
      <c r="I32" s="50"/>
      <c r="J32" s="43"/>
      <c r="N32" s="29"/>
      <c r="O32" s="29"/>
      <c r="P32" s="29"/>
      <c r="Q32" s="29"/>
      <c r="R32" s="29"/>
    </row>
    <row r="33" spans="1:234" ht="18" customHeight="1" x14ac:dyDescent="0.2">
      <c r="A33" s="366"/>
      <c r="B33" s="296">
        <f t="shared" si="0"/>
        <v>25</v>
      </c>
      <c r="C33" s="368" t="s">
        <v>471</v>
      </c>
      <c r="D33" s="368"/>
      <c r="E33" s="368"/>
      <c r="F33" s="368"/>
      <c r="G33" s="31">
        <v>9329</v>
      </c>
      <c r="H33" s="51"/>
      <c r="I33" s="323"/>
      <c r="J33" s="52"/>
      <c r="K33" s="11"/>
      <c r="L33" s="369"/>
      <c r="M33" s="369"/>
      <c r="N33" s="369"/>
      <c r="O33" s="11"/>
      <c r="P33" s="11"/>
      <c r="Q33" s="11"/>
      <c r="R33" s="11"/>
    </row>
    <row r="34" spans="1:234" ht="18" customHeight="1" x14ac:dyDescent="0.2">
      <c r="A34" s="366"/>
      <c r="B34" s="296">
        <f t="shared" si="0"/>
        <v>26</v>
      </c>
      <c r="C34" s="368" t="s">
        <v>505</v>
      </c>
      <c r="D34" s="368"/>
      <c r="E34" s="368"/>
      <c r="F34" s="368"/>
      <c r="G34" s="350">
        <v>920700</v>
      </c>
      <c r="H34" s="51"/>
      <c r="I34" s="352"/>
      <c r="J34" s="43"/>
      <c r="K34" s="11"/>
      <c r="L34" s="369"/>
      <c r="M34" s="369"/>
      <c r="N34" s="369"/>
      <c r="O34" s="11"/>
      <c r="P34" s="11"/>
      <c r="Q34" s="11"/>
      <c r="R34" s="11"/>
    </row>
    <row r="35" spans="1:234" ht="18" customHeight="1" x14ac:dyDescent="0.2">
      <c r="A35" s="366"/>
      <c r="B35" s="296">
        <f t="shared" si="0"/>
        <v>27</v>
      </c>
      <c r="C35" s="401" t="s">
        <v>562</v>
      </c>
      <c r="D35" s="401"/>
      <c r="E35" s="401"/>
      <c r="F35" s="401"/>
      <c r="G35" s="35"/>
      <c r="H35" s="56"/>
      <c r="I35" s="43"/>
      <c r="J35" s="43"/>
      <c r="K35" s="11"/>
      <c r="L35" s="11"/>
      <c r="M35" s="11"/>
      <c r="N35" s="11"/>
      <c r="O35" s="11"/>
      <c r="P35" s="11"/>
      <c r="Q35" s="11"/>
      <c r="R35" s="11"/>
    </row>
    <row r="36" spans="1:234" s="330" customFormat="1" ht="18" customHeight="1" x14ac:dyDescent="0.2">
      <c r="A36" s="366"/>
      <c r="B36" s="296">
        <f t="shared" ref="B36:B42" si="1">+B35+1</f>
        <v>28</v>
      </c>
      <c r="C36" s="393" t="s">
        <v>432</v>
      </c>
      <c r="D36" s="393"/>
      <c r="E36" s="393"/>
      <c r="F36" s="393"/>
      <c r="G36" s="346">
        <v>9202</v>
      </c>
      <c r="H36" s="329"/>
      <c r="I36" s="28"/>
      <c r="J36" s="43"/>
    </row>
    <row r="37" spans="1:234" s="330" customFormat="1" ht="18" customHeight="1" x14ac:dyDescent="0.2">
      <c r="A37" s="366"/>
      <c r="B37" s="296">
        <f t="shared" si="1"/>
        <v>29</v>
      </c>
      <c r="C37" s="393" t="s">
        <v>433</v>
      </c>
      <c r="D37" s="393"/>
      <c r="E37" s="393"/>
      <c r="F37" s="393"/>
      <c r="G37" s="346">
        <v>9203</v>
      </c>
      <c r="H37" s="329"/>
      <c r="I37" s="28"/>
      <c r="J37" s="43"/>
    </row>
    <row r="38" spans="1:234" s="7" customFormat="1" ht="18" customHeight="1" x14ac:dyDescent="0.2">
      <c r="A38" s="366"/>
      <c r="B38" s="296">
        <f t="shared" si="1"/>
        <v>30</v>
      </c>
      <c r="C38" s="382" t="s">
        <v>563</v>
      </c>
      <c r="D38" s="382"/>
      <c r="E38" s="382"/>
      <c r="F38" s="382"/>
      <c r="G38" s="347">
        <v>9210</v>
      </c>
      <c r="H38" s="28"/>
      <c r="I38" s="28"/>
      <c r="J38" s="43"/>
      <c r="M38" s="29"/>
      <c r="N38" s="29"/>
      <c r="O38" s="29"/>
      <c r="P38" s="29"/>
      <c r="Q38" s="29"/>
      <c r="HV38" s="11"/>
      <c r="HW38" s="11"/>
      <c r="HX38" s="11"/>
      <c r="HY38" s="11"/>
      <c r="HZ38" s="11"/>
    </row>
    <row r="39" spans="1:234" s="7" customFormat="1" ht="18" customHeight="1" x14ac:dyDescent="0.2">
      <c r="A39" s="366"/>
      <c r="B39" s="296">
        <f t="shared" si="1"/>
        <v>31</v>
      </c>
      <c r="C39" s="382" t="s">
        <v>564</v>
      </c>
      <c r="D39" s="382"/>
      <c r="E39" s="382"/>
      <c r="F39" s="382"/>
      <c r="G39" s="347">
        <v>9204</v>
      </c>
      <c r="H39" s="28"/>
      <c r="I39" s="28"/>
      <c r="J39" s="43"/>
      <c r="M39" s="29"/>
      <c r="N39" s="29"/>
      <c r="O39" s="29"/>
      <c r="P39" s="29"/>
      <c r="Q39" s="29"/>
      <c r="HV39" s="11"/>
      <c r="HW39" s="11"/>
      <c r="HX39" s="11"/>
      <c r="HY39" s="11"/>
      <c r="HZ39" s="11"/>
    </row>
    <row r="40" spans="1:234" s="58" customFormat="1" ht="18" customHeight="1" x14ac:dyDescent="0.2">
      <c r="A40" s="367"/>
      <c r="B40" s="296">
        <f t="shared" si="1"/>
        <v>32</v>
      </c>
      <c r="C40" s="390" t="s">
        <v>560</v>
      </c>
      <c r="D40" s="391"/>
      <c r="E40" s="391"/>
      <c r="F40" s="391"/>
      <c r="G40" s="347">
        <v>92101</v>
      </c>
      <c r="H40" s="33"/>
      <c r="I40" s="33"/>
      <c r="J40" s="57"/>
      <c r="L40" s="81"/>
      <c r="M40" s="81"/>
      <c r="N40" s="81"/>
      <c r="O40" s="81"/>
      <c r="P40" s="81"/>
      <c r="Q40" s="81"/>
      <c r="R40" s="81"/>
    </row>
    <row r="41" spans="1:234" ht="18" customHeight="1" x14ac:dyDescent="0.2">
      <c r="A41" s="34"/>
      <c r="B41" s="296">
        <f t="shared" si="1"/>
        <v>33</v>
      </c>
      <c r="C41" s="388" t="s">
        <v>81</v>
      </c>
      <c r="D41" s="388"/>
      <c r="E41" s="388"/>
      <c r="F41" s="388"/>
      <c r="G41" s="346">
        <v>6100</v>
      </c>
      <c r="H41" s="36"/>
      <c r="I41" s="28"/>
      <c r="J41" s="43"/>
      <c r="M41" s="29"/>
      <c r="N41" s="29"/>
      <c r="O41" s="29"/>
      <c r="P41" s="29"/>
      <c r="Q41" s="29"/>
      <c r="R41" s="11"/>
    </row>
    <row r="42" spans="1:234" ht="18" customHeight="1" x14ac:dyDescent="0.2">
      <c r="A42" s="34"/>
      <c r="B42" s="296">
        <f t="shared" si="1"/>
        <v>34</v>
      </c>
      <c r="C42" s="383" t="s">
        <v>495</v>
      </c>
      <c r="D42" s="383"/>
      <c r="E42" s="383"/>
      <c r="F42" s="383"/>
      <c r="G42" s="35">
        <v>9291</v>
      </c>
      <c r="H42" s="32"/>
      <c r="I42" s="28"/>
      <c r="J42" s="33"/>
      <c r="M42" s="29"/>
      <c r="N42" s="29"/>
      <c r="O42" s="29"/>
      <c r="P42" s="29"/>
      <c r="Q42" s="29"/>
      <c r="R42" s="11"/>
    </row>
    <row r="43" spans="1:234" ht="24" customHeight="1" x14ac:dyDescent="0.2">
      <c r="A43" s="53"/>
      <c r="B43" s="322"/>
      <c r="C43" s="383"/>
      <c r="D43" s="383"/>
      <c r="E43" s="383"/>
      <c r="F43" s="383"/>
      <c r="G43" s="35"/>
      <c r="H43" s="54" t="s">
        <v>77</v>
      </c>
      <c r="I43" s="54" t="s">
        <v>78</v>
      </c>
      <c r="J43" s="54" t="s">
        <v>79</v>
      </c>
      <c r="K43" s="11"/>
      <c r="L43" s="11"/>
      <c r="M43" s="11"/>
      <c r="N43" s="11"/>
      <c r="O43" s="11"/>
      <c r="P43" s="11"/>
      <c r="Q43" s="11"/>
      <c r="R43" s="11"/>
    </row>
    <row r="44" spans="1:234" ht="26.1" customHeight="1" x14ac:dyDescent="0.2">
      <c r="A44" s="366" t="s">
        <v>80</v>
      </c>
      <c r="B44" s="296">
        <f>+B42+1</f>
        <v>35</v>
      </c>
      <c r="C44" s="394" t="s">
        <v>565</v>
      </c>
      <c r="D44" s="394"/>
      <c r="E44" s="394"/>
      <c r="F44" s="394"/>
      <c r="G44" s="321">
        <f>'IND (BUS PLUS)'!E63</f>
        <v>640001</v>
      </c>
      <c r="H44" s="43"/>
      <c r="I44" s="43"/>
      <c r="J44" s="43"/>
      <c r="K44" s="11"/>
      <c r="L44" s="11"/>
      <c r="M44" s="11"/>
      <c r="N44" s="11"/>
      <c r="O44" s="11"/>
      <c r="P44" s="11"/>
      <c r="Q44" s="11"/>
      <c r="R44" s="11"/>
    </row>
    <row r="45" spans="1:234" ht="18" customHeight="1" x14ac:dyDescent="0.2">
      <c r="A45" s="366"/>
      <c r="B45" s="296">
        <f t="shared" si="0"/>
        <v>36</v>
      </c>
      <c r="C45" s="395" t="str">
        <f>'IND (BUS PLUS)'!C72:D72</f>
        <v>Dividend u/s 150 @7.5%</v>
      </c>
      <c r="D45" s="396"/>
      <c r="E45" s="396"/>
      <c r="F45" s="397"/>
      <c r="G45" s="343">
        <f>'IND (BUS PLUS)'!E72</f>
        <v>64030052</v>
      </c>
      <c r="H45" s="43"/>
      <c r="I45" s="43"/>
      <c r="J45" s="43"/>
      <c r="K45" s="11"/>
      <c r="L45" s="11"/>
      <c r="M45" s="11"/>
      <c r="N45" s="11"/>
      <c r="O45" s="11"/>
      <c r="P45" s="11"/>
      <c r="Q45" s="11"/>
      <c r="R45" s="11"/>
    </row>
    <row r="46" spans="1:234" ht="18" customHeight="1" x14ac:dyDescent="0.2">
      <c r="A46" s="366"/>
      <c r="B46" s="296">
        <f t="shared" si="0"/>
        <v>37</v>
      </c>
      <c r="C46" s="395" t="str">
        <f>'IND (BUS PLUS)'!C73:D73</f>
        <v>Dividend u/s 150 @10%</v>
      </c>
      <c r="D46" s="396"/>
      <c r="E46" s="396"/>
      <c r="F46" s="397"/>
      <c r="G46" s="343">
        <f>'IND (BUS PLUS)'!E73</f>
        <v>64030053</v>
      </c>
      <c r="H46" s="43"/>
      <c r="I46" s="43"/>
      <c r="J46" s="43"/>
      <c r="K46" s="11"/>
      <c r="L46" s="11"/>
      <c r="M46" s="11"/>
      <c r="N46" s="11"/>
      <c r="O46" s="11"/>
      <c r="P46" s="11"/>
      <c r="Q46" s="11"/>
      <c r="R46" s="11"/>
    </row>
    <row r="47" spans="1:234" ht="24" customHeight="1" x14ac:dyDescent="0.2">
      <c r="A47" s="366"/>
      <c r="B47" s="296">
        <f t="shared" si="0"/>
        <v>38</v>
      </c>
      <c r="C47" s="405" t="str">
        <f>'IND (BUS PLUS)'!C74:D74</f>
        <v>Dividend u/s 150 @ 12.50%</v>
      </c>
      <c r="D47" s="406"/>
      <c r="E47" s="406"/>
      <c r="F47" s="407"/>
      <c r="G47" s="343">
        <f>'IND (BUS PLUS)'!E74</f>
        <v>64030054</v>
      </c>
      <c r="H47" s="43"/>
      <c r="I47" s="43"/>
      <c r="J47" s="43"/>
      <c r="K47" s="11"/>
      <c r="L47" s="349"/>
      <c r="M47" s="11"/>
      <c r="N47" s="11"/>
      <c r="O47" s="11"/>
      <c r="P47" s="11"/>
      <c r="Q47" s="11"/>
      <c r="R47" s="11"/>
    </row>
    <row r="48" spans="1:234" ht="18" customHeight="1" x14ac:dyDescent="0.2">
      <c r="A48" s="366"/>
      <c r="B48" s="296">
        <f t="shared" si="0"/>
        <v>39</v>
      </c>
      <c r="C48" s="395" t="str">
        <f>'IND (BUS PLUS)'!C76:D76</f>
        <v>Profit on Debt u/s 151 from NSC / PO Deposits</v>
      </c>
      <c r="D48" s="396"/>
      <c r="E48" s="396"/>
      <c r="F48" s="397"/>
      <c r="G48" s="343">
        <f>'IND (BUS PLUS)'!E76</f>
        <v>64040051</v>
      </c>
      <c r="H48" s="43"/>
      <c r="I48" s="43"/>
      <c r="J48" s="43"/>
      <c r="K48" s="11"/>
      <c r="L48" s="11"/>
      <c r="M48" s="11"/>
      <c r="N48" s="11"/>
      <c r="O48" s="11"/>
      <c r="P48" s="11"/>
      <c r="Q48" s="11"/>
      <c r="R48" s="11"/>
    </row>
    <row r="49" spans="1:18" ht="18" customHeight="1" x14ac:dyDescent="0.2">
      <c r="A49" s="366"/>
      <c r="B49" s="296">
        <f t="shared" si="0"/>
        <v>40</v>
      </c>
      <c r="C49" s="395" t="str">
        <f>'IND (BUS PLUS)'!C77:D77</f>
        <v>Profit on Debt u/s 151 from Bank Accounts / Deposits</v>
      </c>
      <c r="D49" s="396"/>
      <c r="E49" s="396"/>
      <c r="F49" s="397"/>
      <c r="G49" s="343">
        <f>'IND (BUS PLUS)'!E77</f>
        <v>64040052</v>
      </c>
      <c r="H49" s="43"/>
      <c r="I49" s="43"/>
      <c r="J49" s="43"/>
      <c r="K49" s="11"/>
      <c r="L49" s="11"/>
      <c r="M49" s="11"/>
      <c r="N49" s="11"/>
      <c r="O49" s="11"/>
      <c r="P49" s="11"/>
      <c r="Q49" s="11"/>
      <c r="R49" s="11"/>
    </row>
    <row r="50" spans="1:18" ht="18" customHeight="1" x14ac:dyDescent="0.2">
      <c r="A50" s="366"/>
      <c r="B50" s="296">
        <f t="shared" si="0"/>
        <v>41</v>
      </c>
      <c r="C50" s="395" t="str">
        <f>'IND (BUS PLUS)'!C78:D78</f>
        <v>Profit on Debt u/s 151 from Government Securities</v>
      </c>
      <c r="D50" s="396"/>
      <c r="E50" s="396"/>
      <c r="F50" s="397"/>
      <c r="G50" s="343">
        <f>'IND (BUS PLUS)'!E78</f>
        <v>64040053</v>
      </c>
      <c r="H50" s="43"/>
      <c r="I50" s="43"/>
      <c r="J50" s="43"/>
      <c r="K50" s="11"/>
      <c r="L50" s="11"/>
      <c r="M50" s="11"/>
      <c r="N50" s="11"/>
      <c r="O50" s="11"/>
      <c r="P50" s="11"/>
      <c r="Q50" s="11"/>
      <c r="R50" s="11"/>
    </row>
    <row r="51" spans="1:18" ht="18" customHeight="1" x14ac:dyDescent="0.2">
      <c r="A51" s="366"/>
      <c r="B51" s="296">
        <f t="shared" si="0"/>
        <v>42</v>
      </c>
      <c r="C51" s="395" t="str">
        <f>'IND (BUS PLUS)'!C79:D79</f>
        <v>Profit on Debt u/s 151 from Others</v>
      </c>
      <c r="D51" s="396"/>
      <c r="E51" s="396"/>
      <c r="F51" s="397"/>
      <c r="G51" s="343">
        <f>'IND (BUS PLUS)'!E79</f>
        <v>64040054</v>
      </c>
      <c r="H51" s="43"/>
      <c r="I51" s="43"/>
      <c r="J51" s="43"/>
      <c r="K51" s="11"/>
      <c r="L51" s="11"/>
      <c r="M51" s="11"/>
      <c r="N51" s="11"/>
      <c r="O51" s="11"/>
      <c r="P51" s="11"/>
      <c r="Q51" s="11"/>
      <c r="R51" s="11"/>
    </row>
    <row r="52" spans="1:18" ht="18" customHeight="1" x14ac:dyDescent="0.2">
      <c r="A52" s="366"/>
      <c r="B52" s="296">
        <f t="shared" si="0"/>
        <v>43</v>
      </c>
      <c r="C52" s="395" t="str">
        <f>'IND (BUS PLUS)'!C100:D100</f>
        <v>Prize on Prize Bond u/s 156</v>
      </c>
      <c r="D52" s="396"/>
      <c r="E52" s="396"/>
      <c r="F52" s="397"/>
      <c r="G52" s="343">
        <f>'IND (BUS PLUS)'!E100</f>
        <v>64090051</v>
      </c>
      <c r="H52" s="43"/>
      <c r="I52" s="43"/>
      <c r="J52" s="43"/>
      <c r="K52" s="11"/>
      <c r="L52" s="11"/>
      <c r="M52" s="11"/>
      <c r="N52" s="11"/>
      <c r="O52" s="11"/>
      <c r="P52" s="11"/>
      <c r="Q52" s="11"/>
      <c r="R52" s="11"/>
    </row>
    <row r="53" spans="1:18" ht="18" customHeight="1" x14ac:dyDescent="0.2">
      <c r="A53" s="366"/>
      <c r="B53" s="296">
        <f t="shared" si="0"/>
        <v>44</v>
      </c>
      <c r="C53" s="395" t="str">
        <f>'IND (BUS PLUS)'!C101:D101</f>
        <v>Winnings from Crossword Puzzle u/s 156</v>
      </c>
      <c r="D53" s="396"/>
      <c r="E53" s="396"/>
      <c r="F53" s="397"/>
      <c r="G53" s="343">
        <f>'IND (BUS PLUS)'!E101</f>
        <v>64090052</v>
      </c>
      <c r="H53" s="43"/>
      <c r="I53" s="43"/>
      <c r="J53" s="43"/>
      <c r="K53" s="11"/>
      <c r="L53" s="11"/>
      <c r="M53" s="11"/>
      <c r="N53" s="11"/>
      <c r="O53" s="11"/>
      <c r="P53" s="11"/>
      <c r="Q53" s="11"/>
      <c r="R53" s="11"/>
    </row>
    <row r="54" spans="1:18" ht="18" customHeight="1" x14ac:dyDescent="0.2">
      <c r="A54" s="366"/>
      <c r="B54" s="296">
        <f t="shared" si="0"/>
        <v>45</v>
      </c>
      <c r="C54" s="395" t="str">
        <f>'IND (BUS PLUS)'!C102:D102</f>
        <v>Winnings from Raffle u/s 156</v>
      </c>
      <c r="D54" s="396"/>
      <c r="E54" s="396"/>
      <c r="F54" s="397"/>
      <c r="G54" s="343">
        <f>'IND (BUS PLUS)'!E102</f>
        <v>64090053</v>
      </c>
      <c r="H54" s="43"/>
      <c r="I54" s="43"/>
      <c r="J54" s="43"/>
      <c r="K54" s="11"/>
      <c r="L54" s="11"/>
      <c r="M54" s="11"/>
      <c r="N54" s="11"/>
      <c r="O54" s="11"/>
      <c r="P54" s="11"/>
      <c r="Q54" s="11"/>
      <c r="R54" s="11"/>
    </row>
    <row r="55" spans="1:18" ht="18" customHeight="1" x14ac:dyDescent="0.2">
      <c r="A55" s="366"/>
      <c r="B55" s="296">
        <f t="shared" si="0"/>
        <v>46</v>
      </c>
      <c r="C55" s="395" t="str">
        <f>'IND (BUS PLUS)'!C103:D103</f>
        <v>Winnings from Lottery u/s 156</v>
      </c>
      <c r="D55" s="396"/>
      <c r="E55" s="396"/>
      <c r="F55" s="397"/>
      <c r="G55" s="343">
        <f>'IND (BUS PLUS)'!E103</f>
        <v>64090054</v>
      </c>
      <c r="H55" s="43"/>
      <c r="I55" s="43"/>
      <c r="J55" s="43"/>
      <c r="K55" s="11"/>
      <c r="L55" s="11"/>
      <c r="M55" s="11"/>
      <c r="N55" s="11"/>
      <c r="O55" s="11"/>
      <c r="P55" s="11"/>
      <c r="Q55" s="11"/>
      <c r="R55" s="11"/>
    </row>
    <row r="56" spans="1:18" ht="18" customHeight="1" x14ac:dyDescent="0.2">
      <c r="A56" s="366"/>
      <c r="B56" s="296">
        <f t="shared" si="0"/>
        <v>47</v>
      </c>
      <c r="C56" s="395" t="str">
        <f>'IND (BUS PLUS)'!C104:D104</f>
        <v>Winnings from Quiz u/s 156</v>
      </c>
      <c r="D56" s="396"/>
      <c r="E56" s="396"/>
      <c r="F56" s="397"/>
      <c r="G56" s="343">
        <f>'IND (BUS PLUS)'!E104</f>
        <v>64090055</v>
      </c>
      <c r="H56" s="43"/>
      <c r="I56" s="43"/>
      <c r="J56" s="43"/>
      <c r="K56" s="11"/>
      <c r="L56" s="11"/>
      <c r="M56" s="11"/>
      <c r="N56" s="11"/>
      <c r="O56" s="11"/>
      <c r="P56" s="11"/>
      <c r="Q56" s="11"/>
      <c r="R56" s="11"/>
    </row>
    <row r="57" spans="1:18" ht="18" customHeight="1" x14ac:dyDescent="0.2">
      <c r="A57" s="366"/>
      <c r="B57" s="296">
        <f t="shared" si="0"/>
        <v>48</v>
      </c>
      <c r="C57" s="395" t="str">
        <f>'IND (BUS PLUS)'!C105:D105</f>
        <v>Winnings from Sale Promotion u/s 156</v>
      </c>
      <c r="D57" s="396"/>
      <c r="E57" s="396"/>
      <c r="F57" s="397"/>
      <c r="G57" s="343">
        <f>'IND (BUS PLUS)'!E105</f>
        <v>64090056</v>
      </c>
      <c r="H57" s="43"/>
      <c r="I57" s="43"/>
      <c r="J57" s="43"/>
      <c r="K57" s="11"/>
      <c r="L57" s="11"/>
      <c r="M57" s="11"/>
      <c r="N57" s="11"/>
      <c r="O57" s="11"/>
      <c r="P57" s="11"/>
      <c r="Q57" s="11"/>
      <c r="R57" s="11"/>
    </row>
    <row r="58" spans="1:18" ht="18" customHeight="1" x14ac:dyDescent="0.2">
      <c r="A58" s="366"/>
      <c r="B58" s="296">
        <f t="shared" si="0"/>
        <v>49</v>
      </c>
      <c r="C58" s="398" t="str">
        <f>'IND (BUS PLUS)'!C112:D112</f>
        <v>Issuance of Bonus Shares by Companies quoted on Stock Exchange u/s 236M</v>
      </c>
      <c r="D58" s="399"/>
      <c r="E58" s="399"/>
      <c r="F58" s="400"/>
      <c r="G58" s="343">
        <f>'IND (BUS PLUS)'!E112</f>
        <v>64151351</v>
      </c>
      <c r="H58" s="43"/>
      <c r="I58" s="43"/>
      <c r="J58" s="43"/>
      <c r="K58" s="11"/>
      <c r="L58" s="11"/>
      <c r="M58" s="11"/>
      <c r="N58" s="11"/>
      <c r="O58" s="11"/>
      <c r="P58" s="11"/>
      <c r="Q58" s="11"/>
      <c r="R58" s="11"/>
    </row>
    <row r="59" spans="1:18" ht="18" customHeight="1" x14ac:dyDescent="0.2">
      <c r="A59" s="366"/>
      <c r="B59" s="296">
        <f t="shared" si="0"/>
        <v>50</v>
      </c>
      <c r="C59" s="398" t="str">
        <f>'IND (BUS PLUS)'!C113:D113</f>
        <v>Issuance of Bonus Shares by Companies not quoted on Stock Exchange u/s 236N</v>
      </c>
      <c r="D59" s="399"/>
      <c r="E59" s="399"/>
      <c r="F59" s="400"/>
      <c r="G59" s="343">
        <f>'IND (BUS PLUS)'!E113</f>
        <v>64151451</v>
      </c>
      <c r="H59" s="43"/>
      <c r="I59" s="43"/>
      <c r="J59" s="43"/>
      <c r="K59" s="11"/>
      <c r="L59" s="11"/>
      <c r="M59" s="11"/>
      <c r="N59" s="11"/>
      <c r="O59" s="11"/>
      <c r="P59" s="11"/>
      <c r="Q59" s="11"/>
      <c r="R59" s="11"/>
    </row>
    <row r="60" spans="1:18" ht="18" customHeight="1" x14ac:dyDescent="0.2">
      <c r="A60" s="366"/>
      <c r="B60" s="296">
        <f t="shared" si="0"/>
        <v>51</v>
      </c>
      <c r="C60" s="398" t="str">
        <f>'IND (BUS PLUS)'!C114:D114</f>
        <v>Capital Gains on Immovable Property u/s 37(1A) @0%</v>
      </c>
      <c r="D60" s="399"/>
      <c r="E60" s="399"/>
      <c r="F60" s="400"/>
      <c r="G60" s="344">
        <f>'IND (BUS PLUS)'!E114</f>
        <v>64220051</v>
      </c>
      <c r="H60" s="43"/>
      <c r="I60" s="43"/>
      <c r="J60" s="43"/>
      <c r="K60" s="11"/>
      <c r="L60" s="11"/>
      <c r="M60" s="11"/>
      <c r="N60" s="11"/>
      <c r="O60" s="11"/>
      <c r="P60" s="11"/>
      <c r="Q60" s="11"/>
      <c r="R60" s="11"/>
    </row>
    <row r="61" spans="1:18" ht="18" customHeight="1" x14ac:dyDescent="0.2">
      <c r="A61" s="366"/>
      <c r="B61" s="296">
        <f t="shared" si="0"/>
        <v>52</v>
      </c>
      <c r="C61" s="398" t="str">
        <f>'IND (BUS PLUS)'!C115:D115</f>
        <v>Capital Gains on Immovable Property u/s 37(1A) @5%</v>
      </c>
      <c r="D61" s="399"/>
      <c r="E61" s="399"/>
      <c r="F61" s="400"/>
      <c r="G61" s="344">
        <f>'IND (BUS PLUS)'!E115</f>
        <v>64220053</v>
      </c>
      <c r="H61" s="43"/>
      <c r="I61" s="43"/>
      <c r="J61" s="43"/>
      <c r="K61" s="11"/>
      <c r="L61" s="11"/>
      <c r="M61" s="11"/>
      <c r="N61" s="11"/>
      <c r="O61" s="11"/>
      <c r="P61" s="11"/>
      <c r="Q61" s="11"/>
      <c r="R61" s="11"/>
    </row>
    <row r="62" spans="1:18" ht="18" customHeight="1" x14ac:dyDescent="0.2">
      <c r="A62" s="366"/>
      <c r="B62" s="296">
        <f t="shared" si="0"/>
        <v>53</v>
      </c>
      <c r="C62" s="398" t="str">
        <f>'IND (BUS PLUS)'!C116:D116</f>
        <v>Capital Gains on Immovable Property u/s 37(1A) @10%</v>
      </c>
      <c r="D62" s="399"/>
      <c r="E62" s="399"/>
      <c r="F62" s="400"/>
      <c r="G62" s="344">
        <f>'IND (BUS PLUS)'!E116</f>
        <v>64220055</v>
      </c>
      <c r="H62" s="43"/>
      <c r="I62" s="43"/>
      <c r="J62" s="43"/>
      <c r="K62" s="11"/>
      <c r="L62" s="11"/>
      <c r="M62" s="11"/>
      <c r="N62" s="11"/>
      <c r="O62" s="11"/>
      <c r="P62" s="11"/>
      <c r="Q62" s="11"/>
      <c r="R62" s="11"/>
    </row>
    <row r="63" spans="1:18" ht="18" customHeight="1" x14ac:dyDescent="0.2">
      <c r="A63" s="366"/>
      <c r="B63" s="296">
        <f t="shared" si="0"/>
        <v>54</v>
      </c>
      <c r="C63" s="398" t="str">
        <f>'IND (BUS PLUS)'!C117:D117</f>
        <v>Capital Gains on Securities u/s 37A @0%</v>
      </c>
      <c r="D63" s="399"/>
      <c r="E63" s="399"/>
      <c r="F63" s="400"/>
      <c r="G63" s="344">
        <f>'IND (BUS PLUS)'!E117</f>
        <v>64220151</v>
      </c>
      <c r="H63" s="43"/>
      <c r="I63" s="43"/>
      <c r="J63" s="43"/>
      <c r="K63" s="11"/>
      <c r="L63" s="11"/>
      <c r="M63" s="11"/>
      <c r="N63" s="11"/>
      <c r="O63" s="11"/>
      <c r="P63" s="11"/>
      <c r="Q63" s="11"/>
      <c r="R63" s="11"/>
    </row>
    <row r="64" spans="1:18" ht="18.75" customHeight="1" x14ac:dyDescent="0.2">
      <c r="A64" s="366"/>
      <c r="B64" s="296">
        <f t="shared" si="0"/>
        <v>55</v>
      </c>
      <c r="C64" s="398" t="str">
        <f>'IND (BUS PLUS)'!C118:D118</f>
        <v>Capital Gains on Securities u/s 37A @10%</v>
      </c>
      <c r="D64" s="399"/>
      <c r="E64" s="399"/>
      <c r="F64" s="400"/>
      <c r="G64" s="344">
        <f>'IND (BUS PLUS)'!E118</f>
        <v>64220155</v>
      </c>
      <c r="H64" s="43"/>
      <c r="I64" s="43"/>
      <c r="J64" s="43"/>
      <c r="K64" s="11"/>
      <c r="L64" s="11"/>
      <c r="M64" s="11"/>
      <c r="N64" s="11"/>
      <c r="O64" s="11"/>
      <c r="P64" s="11"/>
      <c r="Q64" s="11"/>
      <c r="R64" s="11"/>
    </row>
    <row r="65" spans="1:18" ht="18" customHeight="1" x14ac:dyDescent="0.2">
      <c r="A65" s="366"/>
      <c r="B65" s="296">
        <f t="shared" si="0"/>
        <v>56</v>
      </c>
      <c r="C65" s="398" t="str">
        <f>'IND (BUS PLUS)'!C119:D119</f>
        <v>Capital Gains on Securities u/s 37A @12.5%</v>
      </c>
      <c r="D65" s="399"/>
      <c r="E65" s="399"/>
      <c r="F65" s="400"/>
      <c r="G65" s="344">
        <f>'IND (BUS PLUS)'!E119</f>
        <v>64220156</v>
      </c>
      <c r="H65" s="43"/>
      <c r="I65" s="43"/>
      <c r="J65" s="43"/>
      <c r="K65" s="11"/>
      <c r="L65" s="11"/>
      <c r="M65" s="11"/>
      <c r="N65" s="11"/>
      <c r="O65" s="11"/>
      <c r="P65" s="11"/>
      <c r="Q65" s="11"/>
      <c r="R65" s="11"/>
    </row>
    <row r="66" spans="1:18" s="58" customFormat="1" ht="18" customHeight="1" x14ac:dyDescent="0.2">
      <c r="A66" s="403" t="s">
        <v>82</v>
      </c>
      <c r="B66" s="60" t="s">
        <v>83</v>
      </c>
      <c r="C66" s="392"/>
      <c r="D66" s="392"/>
      <c r="E66" s="392"/>
      <c r="F66" s="61" t="s">
        <v>84</v>
      </c>
      <c r="G66" s="378"/>
      <c r="H66" s="378"/>
      <c r="I66" s="402" t="s">
        <v>85</v>
      </c>
      <c r="J66" s="402"/>
      <c r="L66" s="81"/>
      <c r="M66" s="81"/>
      <c r="N66" s="81"/>
      <c r="O66" s="81"/>
      <c r="P66" s="81"/>
      <c r="Q66" s="81"/>
      <c r="R66" s="81"/>
    </row>
    <row r="67" spans="1:18" ht="42.75" customHeight="1" x14ac:dyDescent="0.2">
      <c r="A67" s="403"/>
      <c r="B67" s="404" t="s">
        <v>86</v>
      </c>
      <c r="C67" s="404"/>
      <c r="D67" s="404"/>
      <c r="E67" s="404"/>
      <c r="F67" s="404"/>
      <c r="G67" s="404"/>
      <c r="H67" s="404"/>
      <c r="I67" s="404"/>
      <c r="J67" s="404"/>
      <c r="K67" s="11"/>
      <c r="L67" s="11"/>
      <c r="M67" s="11"/>
      <c r="N67" s="11"/>
      <c r="O67" s="11"/>
      <c r="P67" s="11"/>
      <c r="Q67" s="11"/>
      <c r="R67" s="11"/>
    </row>
    <row r="68" spans="1:18" s="58" customFormat="1" ht="18" customHeight="1" x14ac:dyDescent="0.2">
      <c r="A68" s="58" t="s">
        <v>87</v>
      </c>
      <c r="B68" s="62"/>
      <c r="G68" s="63"/>
      <c r="I68" s="58" t="s">
        <v>88</v>
      </c>
      <c r="J68" s="64"/>
      <c r="L68" s="81"/>
      <c r="M68" s="81"/>
      <c r="N68" s="81"/>
      <c r="O68" s="81"/>
      <c r="P68" s="81"/>
      <c r="Q68" s="81"/>
      <c r="R68" s="81"/>
    </row>
    <row r="69" spans="1:18" ht="15.95" customHeight="1" x14ac:dyDescent="0.2">
      <c r="B69" s="62"/>
      <c r="C69" s="58"/>
      <c r="D69" s="58"/>
      <c r="E69" s="58"/>
      <c r="F69" s="58"/>
      <c r="G69" s="63"/>
      <c r="H69" s="58"/>
      <c r="I69" s="58"/>
      <c r="J69" s="58"/>
    </row>
    <row r="70" spans="1:18" ht="15.95" customHeight="1" x14ac:dyDescent="0.2">
      <c r="D70" s="7"/>
      <c r="E70" s="7"/>
      <c r="F70" s="7"/>
    </row>
    <row r="71" spans="1:18" ht="15.95" customHeight="1" x14ac:dyDescent="0.2">
      <c r="D71" s="7"/>
      <c r="E71" s="7"/>
      <c r="F71" s="7"/>
    </row>
    <row r="72" spans="1:18" ht="15.95" customHeight="1" x14ac:dyDescent="0.2">
      <c r="D72" s="7"/>
      <c r="E72" s="7"/>
      <c r="F72" s="7"/>
    </row>
    <row r="73" spans="1:18" ht="15.95" customHeight="1" x14ac:dyDescent="0.2">
      <c r="D73" s="7"/>
      <c r="E73" s="7"/>
      <c r="F73" s="7"/>
    </row>
  </sheetData>
  <sheetProtection selectLockedCells="1" selectUnlockedCells="1"/>
  <mergeCells count="80">
    <mergeCell ref="C41:F41"/>
    <mergeCell ref="C42:F42"/>
    <mergeCell ref="C61:F61"/>
    <mergeCell ref="C60:F60"/>
    <mergeCell ref="C47:F47"/>
    <mergeCell ref="C48:F48"/>
    <mergeCell ref="C52:F52"/>
    <mergeCell ref="C49:F49"/>
    <mergeCell ref="C50:F50"/>
    <mergeCell ref="C51:F51"/>
    <mergeCell ref="C54:F54"/>
    <mergeCell ref="C55:F55"/>
    <mergeCell ref="C56:F56"/>
    <mergeCell ref="C57:F57"/>
    <mergeCell ref="G66:H66"/>
    <mergeCell ref="A44:A65"/>
    <mergeCell ref="C53:F53"/>
    <mergeCell ref="I66:J66"/>
    <mergeCell ref="C63:F63"/>
    <mergeCell ref="C58:F58"/>
    <mergeCell ref="C59:F59"/>
    <mergeCell ref="A66:A67"/>
    <mergeCell ref="B67:J67"/>
    <mergeCell ref="C40:F40"/>
    <mergeCell ref="C66:E66"/>
    <mergeCell ref="C36:F36"/>
    <mergeCell ref="C37:F37"/>
    <mergeCell ref="L33:N33"/>
    <mergeCell ref="C43:F43"/>
    <mergeCell ref="C44:F44"/>
    <mergeCell ref="C45:F45"/>
    <mergeCell ref="C46:F46"/>
    <mergeCell ref="C33:F33"/>
    <mergeCell ref="C65:F65"/>
    <mergeCell ref="C64:F64"/>
    <mergeCell ref="C35:F35"/>
    <mergeCell ref="C38:F38"/>
    <mergeCell ref="C39:F39"/>
    <mergeCell ref="C62:F62"/>
    <mergeCell ref="L30:N30"/>
    <mergeCell ref="C31:E31"/>
    <mergeCell ref="C32:E32"/>
    <mergeCell ref="C18:F18"/>
    <mergeCell ref="C28:F28"/>
    <mergeCell ref="C29:F29"/>
    <mergeCell ref="C30:F30"/>
    <mergeCell ref="C23:F23"/>
    <mergeCell ref="C19:F19"/>
    <mergeCell ref="C20:F20"/>
    <mergeCell ref="C21:F21"/>
    <mergeCell ref="C22:F22"/>
    <mergeCell ref="C15:F15"/>
    <mergeCell ref="C16:F16"/>
    <mergeCell ref="C17:F17"/>
    <mergeCell ref="A24:A27"/>
    <mergeCell ref="C24:F24"/>
    <mergeCell ref="C25:F25"/>
    <mergeCell ref="C26:F26"/>
    <mergeCell ref="C27:F27"/>
    <mergeCell ref="A1:J1"/>
    <mergeCell ref="A2:J2"/>
    <mergeCell ref="A3:B3"/>
    <mergeCell ref="C3:H3"/>
    <mergeCell ref="C4:H4"/>
    <mergeCell ref="A28:A40"/>
    <mergeCell ref="C34:F34"/>
    <mergeCell ref="L34:N34"/>
    <mergeCell ref="A4:B4"/>
    <mergeCell ref="A5:B5"/>
    <mergeCell ref="C5:J5"/>
    <mergeCell ref="C6:F6"/>
    <mergeCell ref="C7:F7"/>
    <mergeCell ref="A8:A17"/>
    <mergeCell ref="C8:F8"/>
    <mergeCell ref="C9:F9"/>
    <mergeCell ref="C10:F10"/>
    <mergeCell ref="C11:F11"/>
    <mergeCell ref="C12:F12"/>
    <mergeCell ref="C13:F13"/>
    <mergeCell ref="C14:F14"/>
  </mergeCells>
  <phoneticPr fontId="27" type="noConversion"/>
  <conditionalFormatting sqref="I20:I22 I42:J42 J24 H28:I31 I41">
    <cfRule type="cellIs" dxfId="146" priority="19" stopIfTrue="1" operator="between">
      <formula>0</formula>
      <formula>0</formula>
    </cfRule>
  </conditionalFormatting>
  <conditionalFormatting sqref="H33:I33">
    <cfRule type="cellIs" dxfId="144" priority="21" stopIfTrue="1" operator="between">
      <formula>0</formula>
      <formula>0</formula>
    </cfRule>
  </conditionalFormatting>
  <conditionalFormatting sqref="H32:I32">
    <cfRule type="cellIs" dxfId="115" priority="53" stopIfTrue="1" operator="between">
      <formula>0</formula>
      <formula>0</formula>
    </cfRule>
  </conditionalFormatting>
  <conditionalFormatting sqref="I9:I17">
    <cfRule type="cellIs" dxfId="114" priority="18" stopIfTrue="1" operator="between">
      <formula>0</formula>
      <formula>0</formula>
    </cfRule>
  </conditionalFormatting>
  <conditionalFormatting sqref="H34:I34">
    <cfRule type="cellIs" dxfId="102" priority="3" stopIfTrue="1" operator="between">
      <formula>0</formula>
      <formula>0</formula>
    </cfRule>
  </conditionalFormatting>
  <conditionalFormatting sqref="I8">
    <cfRule type="cellIs" dxfId="1" priority="1" stopIfTrue="1" operator="between">
      <formula>0</formula>
      <formula>0</formula>
    </cfRule>
  </conditionalFormatting>
  <dataValidations count="7">
    <dataValidation type="whole" operator="greaterThanOrEqual" allowBlank="1" showInputMessage="1" showErrorMessage="1" sqref="H8:H17 H20:I21 H22:H23 H27:I27 H41:J41 H42 J34:J39 H25:J26 I23 J27:J32 H44:J65 H35:H37 I35 J8:J23">
      <formula1>0</formula1>
      <formula2>0</formula2>
    </dataValidation>
    <dataValidation type="whole" allowBlank="1" showInputMessage="1" showErrorMessage="1" sqref="G66:H66 C4">
      <formula1>1000000000000</formula1>
      <formula2>9999999999999</formula2>
    </dataValidation>
    <dataValidation type="whole" allowBlank="1" showInputMessage="1" showErrorMessage="1" sqref="J4">
      <formula1>1</formula1>
      <formula2>99999999</formula2>
    </dataValidation>
    <dataValidation operator="greaterThanOrEqual" allowBlank="1" showInputMessage="1" showErrorMessage="1" sqref="I18:I19">
      <formula1>0</formula1>
      <formula2>0</formula2>
    </dataValidation>
    <dataValidation type="whole" operator="lessThanOrEqual" allowBlank="1" showInputMessage="1" showErrorMessage="1" sqref="J40">
      <formula1>SUM(J39)</formula1>
      <formula2>0</formula2>
    </dataValidation>
    <dataValidation type="whole" operator="lessThanOrEqual" allowBlank="1" showInputMessage="1" showErrorMessage="1" sqref="J33">
      <formula1>SUM(J30)-SUM(#REF!)-SUM(J31)</formula1>
      <formula2>0</formula2>
    </dataValidation>
    <dataValidation type="whole" operator="lessThanOrEqual" allowBlank="1" showInputMessage="1" showErrorMessage="1" sqref="N68">
      <formula1>SUM(J39)</formula1>
      <formula2>0</formula2>
    </dataValidation>
  </dataValidations>
  <printOptions horizontalCentered="1"/>
  <pageMargins left="0.25" right="0.25" top="0.25" bottom="0.25" header="0.51180555555555551" footer="0.51180555555555551"/>
  <pageSetup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7"/>
    <pageSetUpPr fitToPage="1"/>
  </sheetPr>
  <dimension ref="A1:HZ125"/>
  <sheetViews>
    <sheetView zoomScaleNormal="100" workbookViewId="0">
      <selection activeCell="H1" sqref="H1"/>
    </sheetView>
  </sheetViews>
  <sheetFormatPr defaultColWidth="15.42578125" defaultRowHeight="18" customHeight="1" x14ac:dyDescent="0.2"/>
  <cols>
    <col min="1" max="1" width="5.140625" style="7" customWidth="1"/>
    <col min="2" max="2" width="5.140625" style="8" customWidth="1"/>
    <col min="3" max="3" width="57" style="65" customWidth="1"/>
    <col min="4" max="4" width="10.7109375" style="65" customWidth="1"/>
    <col min="5" max="5" width="9.5703125" style="41" customWidth="1"/>
    <col min="6" max="8" width="16.28515625" style="7" customWidth="1"/>
    <col min="9" max="9" width="21.85546875" style="274" customWidth="1"/>
    <col min="10" max="10" width="14.140625" style="274" customWidth="1"/>
    <col min="11" max="12" width="4.7109375" style="276" customWidth="1"/>
    <col min="13" max="13" width="7.5703125" style="276" customWidth="1"/>
    <col min="14" max="14" width="4.42578125" style="276" customWidth="1"/>
    <col min="15" max="16" width="4.5703125" style="276" customWidth="1"/>
    <col min="17" max="17" width="6.140625" style="276" customWidth="1"/>
    <col min="18" max="16384" width="15.42578125" style="260"/>
  </cols>
  <sheetData>
    <row r="1" spans="1:19" ht="18" customHeight="1" x14ac:dyDescent="0.2">
      <c r="A1" s="413" t="s">
        <v>89</v>
      </c>
      <c r="B1" s="413"/>
      <c r="C1" s="413"/>
      <c r="D1" s="413"/>
      <c r="E1" s="413"/>
      <c r="F1" s="413"/>
      <c r="G1" s="413"/>
      <c r="H1" s="66" t="s">
        <v>90</v>
      </c>
      <c r="I1" s="258"/>
      <c r="J1" s="258"/>
      <c r="K1" s="259"/>
      <c r="L1" s="259"/>
      <c r="M1" s="260"/>
      <c r="N1" s="259"/>
      <c r="O1" s="259"/>
      <c r="P1" s="259"/>
      <c r="Q1" s="259"/>
    </row>
    <row r="2" spans="1:19" ht="18" customHeight="1" x14ac:dyDescent="0.2">
      <c r="A2" s="372" t="s">
        <v>91</v>
      </c>
      <c r="B2" s="372"/>
      <c r="C2" s="372"/>
      <c r="D2" s="372"/>
      <c r="E2" s="372"/>
      <c r="F2" s="372"/>
      <c r="G2" s="372"/>
      <c r="H2" s="372"/>
      <c r="I2" s="258"/>
      <c r="J2" s="258"/>
      <c r="K2" s="261"/>
      <c r="L2" s="262"/>
      <c r="M2" s="263"/>
      <c r="N2" s="263"/>
      <c r="O2" s="263"/>
      <c r="P2" s="263"/>
      <c r="Q2" s="263"/>
      <c r="R2" s="261"/>
      <c r="S2" s="261"/>
    </row>
    <row r="3" spans="1:19" s="266" customFormat="1" ht="18" customHeight="1" x14ac:dyDescent="0.25">
      <c r="A3" s="370" t="s">
        <v>39</v>
      </c>
      <c r="B3" s="370"/>
      <c r="C3" s="414"/>
      <c r="D3" s="415"/>
      <c r="E3" s="415"/>
      <c r="F3" s="416"/>
      <c r="G3" s="251" t="s">
        <v>40</v>
      </c>
      <c r="H3" s="250">
        <v>2015</v>
      </c>
      <c r="I3" s="264"/>
      <c r="J3" s="408">
        <v>2</v>
      </c>
      <c r="K3" s="408"/>
      <c r="L3" s="408"/>
      <c r="M3" s="408"/>
      <c r="N3" s="265"/>
      <c r="O3" s="265"/>
      <c r="P3" s="265"/>
      <c r="Q3" s="265"/>
      <c r="R3" s="265"/>
      <c r="S3" s="265"/>
    </row>
    <row r="4" spans="1:19" s="266" customFormat="1" ht="18" customHeight="1" x14ac:dyDescent="0.25">
      <c r="A4" s="370" t="s">
        <v>41</v>
      </c>
      <c r="B4" s="370"/>
      <c r="C4" s="414"/>
      <c r="D4" s="415"/>
      <c r="E4" s="415"/>
      <c r="F4" s="416"/>
      <c r="G4" s="251" t="s">
        <v>92</v>
      </c>
      <c r="H4" s="19"/>
      <c r="I4" s="264"/>
      <c r="J4" s="267">
        <v>1</v>
      </c>
      <c r="K4" s="268"/>
      <c r="L4" s="268"/>
      <c r="M4" s="265"/>
      <c r="N4" s="265"/>
      <c r="O4" s="265"/>
      <c r="P4" s="265"/>
      <c r="Q4" s="265"/>
      <c r="R4" s="265"/>
      <c r="S4" s="265"/>
    </row>
    <row r="5" spans="1:19" s="266" customFormat="1" ht="18" customHeight="1" x14ac:dyDescent="0.25">
      <c r="A5" s="370" t="s">
        <v>43</v>
      </c>
      <c r="B5" s="370"/>
      <c r="C5" s="409"/>
      <c r="D5" s="409"/>
      <c r="E5" s="409"/>
      <c r="F5" s="409"/>
      <c r="G5" s="409"/>
      <c r="H5" s="409"/>
      <c r="I5" s="264"/>
      <c r="J5" s="267"/>
      <c r="K5" s="268"/>
      <c r="L5" s="268"/>
      <c r="M5" s="265"/>
      <c r="N5" s="265"/>
      <c r="O5" s="265"/>
      <c r="P5" s="265"/>
      <c r="Q5" s="265"/>
      <c r="R5" s="265"/>
      <c r="S5" s="265"/>
    </row>
    <row r="6" spans="1:19" s="273" customFormat="1" ht="48" customHeight="1" x14ac:dyDescent="0.2">
      <c r="A6" s="20"/>
      <c r="B6" s="21" t="s">
        <v>44</v>
      </c>
      <c r="C6" s="386" t="s">
        <v>45</v>
      </c>
      <c r="D6" s="386"/>
      <c r="E6" s="67" t="s">
        <v>46</v>
      </c>
      <c r="F6" s="68" t="s">
        <v>47</v>
      </c>
      <c r="G6" s="24" t="s">
        <v>93</v>
      </c>
      <c r="H6" s="68" t="s">
        <v>49</v>
      </c>
      <c r="I6" s="269"/>
      <c r="J6" s="270"/>
      <c r="K6" s="271"/>
      <c r="L6" s="272"/>
      <c r="M6" s="272"/>
      <c r="N6" s="272"/>
      <c r="O6" s="272"/>
      <c r="P6" s="272"/>
      <c r="Q6" s="272"/>
      <c r="R6" s="272"/>
      <c r="S6" s="272"/>
    </row>
    <row r="7" spans="1:19" ht="18" customHeight="1" x14ac:dyDescent="0.2">
      <c r="A7" s="69"/>
      <c r="B7" s="21"/>
      <c r="C7" s="386"/>
      <c r="D7" s="386"/>
      <c r="E7" s="12"/>
      <c r="F7" s="24" t="s">
        <v>50</v>
      </c>
      <c r="G7" s="70" t="s">
        <v>51</v>
      </c>
      <c r="H7" s="70" t="s">
        <v>52</v>
      </c>
      <c r="K7" s="262"/>
      <c r="L7" s="262"/>
      <c r="M7" s="262"/>
      <c r="N7" s="262"/>
      <c r="O7" s="262"/>
      <c r="P7" s="262"/>
      <c r="Q7" s="262"/>
      <c r="R7" s="261"/>
      <c r="S7" s="261"/>
    </row>
    <row r="8" spans="1:19" ht="18" customHeight="1" x14ac:dyDescent="0.2">
      <c r="A8" s="34"/>
      <c r="B8" s="26">
        <v>1</v>
      </c>
      <c r="C8" s="394" t="s">
        <v>456</v>
      </c>
      <c r="D8" s="394"/>
      <c r="E8" s="31">
        <v>3000</v>
      </c>
      <c r="F8" s="71"/>
      <c r="G8" s="71"/>
      <c r="H8" s="71"/>
      <c r="K8" s="262"/>
      <c r="L8" s="262"/>
      <c r="M8" s="275"/>
      <c r="N8" s="275"/>
      <c r="O8" s="275"/>
      <c r="P8" s="275"/>
      <c r="Q8" s="275"/>
      <c r="R8" s="261"/>
      <c r="S8" s="261"/>
    </row>
    <row r="9" spans="1:19" ht="18.75" customHeight="1" x14ac:dyDescent="0.2">
      <c r="A9" s="381" t="s">
        <v>53</v>
      </c>
      <c r="B9" s="26">
        <f>+B8+1</f>
        <v>2</v>
      </c>
      <c r="C9" s="394" t="s">
        <v>94</v>
      </c>
      <c r="D9" s="394"/>
      <c r="E9" s="12">
        <v>2000</v>
      </c>
      <c r="F9" s="71"/>
      <c r="G9" s="71"/>
      <c r="H9" s="71"/>
      <c r="K9" s="262"/>
      <c r="L9" s="262"/>
      <c r="M9" s="275"/>
      <c r="N9" s="275"/>
      <c r="O9" s="275"/>
      <c r="P9" s="275"/>
      <c r="Q9" s="275"/>
      <c r="R9" s="261"/>
      <c r="S9" s="261"/>
    </row>
    <row r="10" spans="1:19" ht="18" customHeight="1" x14ac:dyDescent="0.2">
      <c r="A10" s="381"/>
      <c r="B10" s="297">
        <f t="shared" ref="B10:B53" si="0">+B9+1</f>
        <v>3</v>
      </c>
      <c r="C10" s="412" t="s">
        <v>55</v>
      </c>
      <c r="D10" s="412"/>
      <c r="E10" s="31">
        <v>2001</v>
      </c>
      <c r="F10" s="71"/>
      <c r="G10" s="28"/>
      <c r="H10" s="71"/>
      <c r="K10" s="262"/>
      <c r="L10" s="262"/>
      <c r="M10" s="275"/>
      <c r="N10" s="275"/>
      <c r="O10" s="275"/>
      <c r="P10" s="275"/>
      <c r="Q10" s="275"/>
      <c r="R10" s="261"/>
      <c r="S10" s="261"/>
    </row>
    <row r="11" spans="1:19" ht="18" customHeight="1" x14ac:dyDescent="0.2">
      <c r="A11" s="381"/>
      <c r="B11" s="297">
        <f t="shared" si="0"/>
        <v>4</v>
      </c>
      <c r="C11" s="412" t="s">
        <v>56</v>
      </c>
      <c r="D11" s="412"/>
      <c r="E11" s="31">
        <v>2002</v>
      </c>
      <c r="F11" s="71"/>
      <c r="G11" s="28"/>
      <c r="H11" s="71"/>
      <c r="J11" s="258"/>
      <c r="K11" s="262"/>
      <c r="L11" s="262"/>
      <c r="M11" s="275"/>
      <c r="N11" s="275"/>
      <c r="O11" s="275"/>
      <c r="P11" s="275"/>
      <c r="Q11" s="275"/>
      <c r="R11" s="261"/>
      <c r="S11" s="261"/>
    </row>
    <row r="12" spans="1:19" ht="18" customHeight="1" x14ac:dyDescent="0.2">
      <c r="A12" s="381"/>
      <c r="B12" s="297">
        <f t="shared" si="0"/>
        <v>5</v>
      </c>
      <c r="C12" s="412" t="s">
        <v>57</v>
      </c>
      <c r="D12" s="412"/>
      <c r="E12" s="31">
        <v>2003</v>
      </c>
      <c r="F12" s="71"/>
      <c r="G12" s="28"/>
      <c r="H12" s="71"/>
      <c r="K12" s="262"/>
      <c r="L12" s="262"/>
      <c r="M12" s="275"/>
      <c r="N12" s="275"/>
      <c r="O12" s="275"/>
      <c r="P12" s="275"/>
      <c r="Q12" s="275"/>
      <c r="R12" s="261"/>
      <c r="S12" s="261"/>
    </row>
    <row r="13" spans="1:19" ht="18" customHeight="1" x14ac:dyDescent="0.2">
      <c r="A13" s="381"/>
      <c r="B13" s="297">
        <f t="shared" si="0"/>
        <v>6</v>
      </c>
      <c r="C13" s="412" t="s">
        <v>58</v>
      </c>
      <c r="D13" s="412"/>
      <c r="E13" s="31">
        <v>2004</v>
      </c>
      <c r="F13" s="71"/>
      <c r="G13" s="28"/>
      <c r="H13" s="71"/>
      <c r="M13" s="277"/>
      <c r="N13" s="277"/>
      <c r="O13" s="277"/>
      <c r="P13" s="277"/>
      <c r="Q13" s="277"/>
    </row>
    <row r="14" spans="1:19" ht="18" customHeight="1" x14ac:dyDescent="0.2">
      <c r="A14" s="381"/>
      <c r="B14" s="297">
        <f t="shared" si="0"/>
        <v>7</v>
      </c>
      <c r="C14" s="412" t="s">
        <v>59</v>
      </c>
      <c r="D14" s="412"/>
      <c r="E14" s="31">
        <v>2005</v>
      </c>
      <c r="F14" s="71"/>
      <c r="G14" s="28"/>
      <c r="H14" s="71"/>
      <c r="M14" s="277"/>
      <c r="N14" s="277"/>
      <c r="O14" s="277"/>
      <c r="P14" s="277"/>
      <c r="Q14" s="277"/>
    </row>
    <row r="15" spans="1:19" ht="18" customHeight="1" x14ac:dyDescent="0.2">
      <c r="A15" s="381"/>
      <c r="B15" s="297">
        <f t="shared" si="0"/>
        <v>8</v>
      </c>
      <c r="C15" s="417" t="s">
        <v>550</v>
      </c>
      <c r="D15" s="417"/>
      <c r="E15" s="31">
        <v>2031</v>
      </c>
      <c r="F15" s="71"/>
      <c r="G15" s="28"/>
      <c r="H15" s="71"/>
      <c r="I15" s="354"/>
      <c r="M15" s="277"/>
      <c r="N15" s="277"/>
      <c r="O15" s="277"/>
      <c r="P15" s="277"/>
      <c r="Q15" s="277"/>
    </row>
    <row r="16" spans="1:19" ht="18" customHeight="1" x14ac:dyDescent="0.2">
      <c r="A16" s="381"/>
      <c r="B16" s="297">
        <f t="shared" si="0"/>
        <v>9</v>
      </c>
      <c r="C16" s="412" t="s">
        <v>60</v>
      </c>
      <c r="D16" s="412"/>
      <c r="E16" s="31">
        <v>2032</v>
      </c>
      <c r="F16" s="71"/>
      <c r="G16" s="28"/>
      <c r="H16" s="71"/>
      <c r="M16" s="277"/>
      <c r="N16" s="277"/>
      <c r="O16" s="277"/>
      <c r="P16" s="277"/>
      <c r="Q16" s="277"/>
    </row>
    <row r="17" spans="1:17" ht="18" customHeight="1" x14ac:dyDescent="0.2">
      <c r="A17" s="381"/>
      <c r="B17" s="297">
        <f t="shared" si="0"/>
        <v>10</v>
      </c>
      <c r="C17" s="412" t="s">
        <v>61</v>
      </c>
      <c r="D17" s="412"/>
      <c r="E17" s="31">
        <v>2033</v>
      </c>
      <c r="F17" s="71"/>
      <c r="G17" s="28"/>
      <c r="H17" s="71"/>
      <c r="M17" s="277"/>
      <c r="N17" s="277"/>
      <c r="O17" s="277"/>
      <c r="P17" s="277"/>
      <c r="Q17" s="277"/>
    </row>
    <row r="18" spans="1:17" ht="18" customHeight="1" x14ac:dyDescent="0.2">
      <c r="A18" s="381"/>
      <c r="B18" s="297">
        <f t="shared" si="0"/>
        <v>11</v>
      </c>
      <c r="C18" s="412" t="s">
        <v>62</v>
      </c>
      <c r="D18" s="412"/>
      <c r="E18" s="31">
        <v>2098</v>
      </c>
      <c r="F18" s="71"/>
      <c r="G18" s="28"/>
      <c r="H18" s="71"/>
      <c r="M18" s="277"/>
      <c r="N18" s="277"/>
      <c r="O18" s="277"/>
      <c r="P18" s="277"/>
      <c r="Q18" s="277"/>
    </row>
    <row r="19" spans="1:17" ht="18" customHeight="1" x14ac:dyDescent="0.2">
      <c r="A19" s="34"/>
      <c r="B19" s="297">
        <f t="shared" si="0"/>
        <v>12</v>
      </c>
      <c r="C19" s="410" t="s">
        <v>473</v>
      </c>
      <c r="D19" s="410"/>
      <c r="E19" s="12">
        <v>4000</v>
      </c>
      <c r="F19" s="72"/>
      <c r="G19" s="36"/>
      <c r="H19" s="71"/>
      <c r="J19" s="278"/>
      <c r="M19" s="277"/>
      <c r="N19" s="277"/>
      <c r="O19" s="277"/>
      <c r="P19" s="277"/>
      <c r="Q19" s="277"/>
    </row>
    <row r="20" spans="1:17" ht="18" customHeight="1" x14ac:dyDescent="0.2">
      <c r="A20" s="34"/>
      <c r="B20" s="297">
        <f t="shared" si="0"/>
        <v>13</v>
      </c>
      <c r="C20" s="410" t="s">
        <v>63</v>
      </c>
      <c r="D20" s="410"/>
      <c r="E20" s="12">
        <v>5000</v>
      </c>
      <c r="F20" s="72"/>
      <c r="G20" s="36"/>
      <c r="H20" s="71"/>
      <c r="M20" s="277"/>
      <c r="N20" s="277"/>
      <c r="O20" s="277"/>
      <c r="P20" s="277"/>
      <c r="Q20" s="277"/>
    </row>
    <row r="21" spans="1:17" ht="18" customHeight="1" x14ac:dyDescent="0.2">
      <c r="A21" s="34"/>
      <c r="B21" s="297">
        <f t="shared" si="0"/>
        <v>14</v>
      </c>
      <c r="C21" s="410" t="s">
        <v>64</v>
      </c>
      <c r="D21" s="410"/>
      <c r="E21" s="31">
        <v>6000</v>
      </c>
      <c r="F21" s="72"/>
      <c r="G21" s="73"/>
      <c r="H21" s="71"/>
      <c r="M21" s="277"/>
      <c r="N21" s="277"/>
      <c r="O21" s="277"/>
      <c r="P21" s="277"/>
      <c r="Q21" s="277"/>
    </row>
    <row r="22" spans="1:17" ht="18" customHeight="1" x14ac:dyDescent="0.2">
      <c r="A22" s="34"/>
      <c r="B22" s="297">
        <f t="shared" si="0"/>
        <v>15</v>
      </c>
      <c r="C22" s="368" t="s">
        <v>472</v>
      </c>
      <c r="D22" s="368"/>
      <c r="E22" s="31">
        <v>3131</v>
      </c>
      <c r="F22" s="71"/>
      <c r="G22" s="28"/>
      <c r="H22" s="71"/>
      <c r="M22" s="277"/>
      <c r="N22" s="277"/>
      <c r="O22" s="277"/>
      <c r="P22" s="277"/>
      <c r="Q22" s="277"/>
    </row>
    <row r="23" spans="1:17" ht="18" customHeight="1" x14ac:dyDescent="0.2">
      <c r="A23" s="34"/>
      <c r="B23" s="297">
        <f t="shared" si="0"/>
        <v>16</v>
      </c>
      <c r="C23" s="368" t="s">
        <v>65</v>
      </c>
      <c r="D23" s="368"/>
      <c r="E23" s="31">
        <v>3141</v>
      </c>
      <c r="F23" s="71"/>
      <c r="G23" s="74"/>
      <c r="H23" s="71"/>
      <c r="I23" s="279"/>
      <c r="M23" s="277"/>
      <c r="N23" s="277"/>
      <c r="O23" s="277"/>
      <c r="P23" s="277"/>
      <c r="Q23" s="277"/>
    </row>
    <row r="24" spans="1:17" s="282" customFormat="1" ht="18" customHeight="1" x14ac:dyDescent="0.2">
      <c r="A24" s="34"/>
      <c r="B24" s="297">
        <f t="shared" si="0"/>
        <v>17</v>
      </c>
      <c r="C24" s="410" t="s">
        <v>66</v>
      </c>
      <c r="D24" s="410"/>
      <c r="E24" s="12">
        <v>9000</v>
      </c>
      <c r="F24" s="71"/>
      <c r="G24" s="71"/>
      <c r="H24" s="71"/>
      <c r="I24" s="280"/>
      <c r="J24" s="280"/>
      <c r="K24" s="281"/>
      <c r="L24" s="281"/>
      <c r="M24" s="252"/>
      <c r="N24" s="252"/>
      <c r="O24" s="281"/>
      <c r="P24" s="281"/>
      <c r="Q24" s="281"/>
    </row>
    <row r="25" spans="1:17" ht="15" customHeight="1" x14ac:dyDescent="0.2">
      <c r="A25" s="59"/>
      <c r="B25" s="297"/>
      <c r="C25" s="368"/>
      <c r="D25" s="368"/>
      <c r="E25" s="31"/>
      <c r="F25" s="39" t="s">
        <v>68</v>
      </c>
      <c r="G25" s="39" t="s">
        <v>69</v>
      </c>
      <c r="H25" s="39" t="s">
        <v>70</v>
      </c>
      <c r="M25" s="277"/>
      <c r="N25" s="277"/>
      <c r="O25" s="277"/>
      <c r="P25" s="277"/>
      <c r="Q25" s="277"/>
    </row>
    <row r="26" spans="1:17" s="282" customFormat="1" ht="18" customHeight="1" x14ac:dyDescent="0.2">
      <c r="A26" s="411" t="s">
        <v>67</v>
      </c>
      <c r="B26" s="297">
        <f>+B24+1</f>
        <v>18</v>
      </c>
      <c r="C26" s="394" t="s">
        <v>95</v>
      </c>
      <c r="D26" s="394"/>
      <c r="E26" s="12">
        <v>9009</v>
      </c>
      <c r="F26" s="71"/>
      <c r="G26" s="71"/>
      <c r="H26" s="71"/>
      <c r="I26" s="280"/>
      <c r="J26" s="280"/>
      <c r="K26" s="281"/>
      <c r="L26" s="281"/>
      <c r="M26" s="252"/>
      <c r="N26" s="252"/>
      <c r="O26" s="281"/>
      <c r="P26" s="281"/>
      <c r="Q26" s="281"/>
    </row>
    <row r="27" spans="1:17" ht="18" customHeight="1" x14ac:dyDescent="0.2">
      <c r="A27" s="411"/>
      <c r="B27" s="297">
        <f t="shared" si="0"/>
        <v>19</v>
      </c>
      <c r="C27" s="412" t="s">
        <v>72</v>
      </c>
      <c r="D27" s="412"/>
      <c r="E27" s="12">
        <v>9001</v>
      </c>
      <c r="F27" s="71"/>
      <c r="G27" s="71"/>
      <c r="H27" s="71"/>
      <c r="I27" s="280"/>
      <c r="J27" s="280"/>
      <c r="M27" s="277"/>
      <c r="N27" s="277"/>
      <c r="O27" s="277"/>
      <c r="P27" s="277"/>
      <c r="Q27" s="277"/>
    </row>
    <row r="28" spans="1:17" ht="18" customHeight="1" x14ac:dyDescent="0.2">
      <c r="A28" s="411"/>
      <c r="B28" s="297">
        <f t="shared" si="0"/>
        <v>20</v>
      </c>
      <c r="C28" s="412" t="s">
        <v>96</v>
      </c>
      <c r="D28" s="412"/>
      <c r="E28" s="12">
        <v>9002</v>
      </c>
      <c r="F28" s="71"/>
      <c r="G28" s="71"/>
      <c r="H28" s="71"/>
      <c r="I28" s="280"/>
      <c r="J28" s="280"/>
      <c r="M28" s="277"/>
      <c r="N28" s="277"/>
      <c r="O28" s="277"/>
      <c r="P28" s="277"/>
      <c r="Q28" s="277"/>
    </row>
    <row r="29" spans="1:17" ht="18" customHeight="1" x14ac:dyDescent="0.2">
      <c r="A29" s="411"/>
      <c r="B29" s="297">
        <f t="shared" si="0"/>
        <v>21</v>
      </c>
      <c r="C29" s="412" t="s">
        <v>73</v>
      </c>
      <c r="D29" s="412"/>
      <c r="E29" s="31">
        <v>9004</v>
      </c>
      <c r="F29" s="71"/>
      <c r="G29" s="71"/>
      <c r="H29" s="71"/>
      <c r="I29" s="280"/>
      <c r="J29" s="280"/>
      <c r="M29" s="277"/>
      <c r="N29" s="277"/>
      <c r="O29" s="277"/>
      <c r="P29" s="277"/>
      <c r="Q29" s="277"/>
    </row>
    <row r="30" spans="1:17" ht="18" customHeight="1" x14ac:dyDescent="0.2">
      <c r="A30" s="403" t="s">
        <v>74</v>
      </c>
      <c r="B30" s="297">
        <f t="shared" si="0"/>
        <v>22</v>
      </c>
      <c r="C30" s="394" t="s">
        <v>97</v>
      </c>
      <c r="D30" s="394"/>
      <c r="E30" s="12">
        <v>9100</v>
      </c>
      <c r="F30" s="71"/>
      <c r="G30" s="71"/>
      <c r="H30" s="71"/>
      <c r="M30" s="277"/>
      <c r="N30" s="277"/>
      <c r="O30" s="277"/>
      <c r="P30" s="277"/>
      <c r="Q30" s="277"/>
    </row>
    <row r="31" spans="1:17" ht="18" customHeight="1" x14ac:dyDescent="0.2">
      <c r="A31" s="403"/>
      <c r="B31" s="297">
        <f t="shared" si="0"/>
        <v>23</v>
      </c>
      <c r="C31" s="428" t="s">
        <v>79</v>
      </c>
      <c r="D31" s="428"/>
      <c r="E31" s="12">
        <v>9200</v>
      </c>
      <c r="F31" s="28"/>
      <c r="G31" s="73"/>
      <c r="H31" s="71"/>
      <c r="I31" s="281"/>
      <c r="J31" s="280"/>
      <c r="M31" s="277"/>
      <c r="N31" s="277"/>
      <c r="O31" s="277"/>
      <c r="P31" s="277"/>
      <c r="Q31" s="277"/>
    </row>
    <row r="32" spans="1:17" ht="18" customHeight="1" x14ac:dyDescent="0.2">
      <c r="A32" s="403"/>
      <c r="B32" s="297">
        <f t="shared" si="0"/>
        <v>24</v>
      </c>
      <c r="C32" s="410" t="s">
        <v>506</v>
      </c>
      <c r="D32" s="410"/>
      <c r="E32" s="12">
        <v>920000</v>
      </c>
      <c r="F32" s="28"/>
      <c r="G32" s="47"/>
      <c r="H32" s="71"/>
      <c r="I32" s="283"/>
      <c r="J32" s="284"/>
      <c r="K32" s="284"/>
      <c r="L32" s="284"/>
      <c r="M32" s="284"/>
      <c r="N32" s="277"/>
      <c r="O32" s="277"/>
      <c r="P32" s="277"/>
      <c r="Q32" s="277"/>
    </row>
    <row r="33" spans="1:17" ht="18" customHeight="1" x14ac:dyDescent="0.4">
      <c r="A33" s="403"/>
      <c r="B33" s="351">
        <f t="shared" si="0"/>
        <v>25</v>
      </c>
      <c r="C33" s="75" t="s">
        <v>75</v>
      </c>
      <c r="D33" s="76"/>
      <c r="E33" s="31">
        <v>9303</v>
      </c>
      <c r="F33" s="28"/>
      <c r="G33" s="50"/>
      <c r="H33" s="71"/>
      <c r="I33" s="286"/>
      <c r="J33" s="287"/>
      <c r="K33" s="420"/>
      <c r="L33" s="420"/>
      <c r="M33" s="420"/>
      <c r="N33" s="277"/>
      <c r="O33" s="277"/>
      <c r="P33" s="277"/>
      <c r="Q33" s="277"/>
    </row>
    <row r="34" spans="1:17" ht="18" customHeight="1" x14ac:dyDescent="0.4">
      <c r="A34" s="403"/>
      <c r="B34" s="351">
        <f t="shared" si="0"/>
        <v>26</v>
      </c>
      <c r="C34" s="75" t="s">
        <v>76</v>
      </c>
      <c r="D34" s="76"/>
      <c r="E34" s="31">
        <v>9304</v>
      </c>
      <c r="F34" s="28"/>
      <c r="G34" s="50"/>
      <c r="H34" s="71"/>
      <c r="I34" s="286"/>
      <c r="J34" s="287"/>
      <c r="K34" s="420"/>
      <c r="L34" s="420"/>
      <c r="M34" s="420"/>
      <c r="N34" s="277"/>
      <c r="O34" s="277"/>
      <c r="P34" s="277"/>
      <c r="Q34" s="277"/>
    </row>
    <row r="35" spans="1:17" ht="18" customHeight="1" x14ac:dyDescent="0.2">
      <c r="A35" s="403"/>
      <c r="B35" s="351">
        <f t="shared" si="0"/>
        <v>27</v>
      </c>
      <c r="C35" s="368" t="s">
        <v>471</v>
      </c>
      <c r="D35" s="368"/>
      <c r="E35" s="12">
        <v>9329</v>
      </c>
      <c r="F35" s="28"/>
      <c r="G35" s="33"/>
      <c r="H35" s="71"/>
      <c r="I35" s="285"/>
      <c r="J35" s="287"/>
      <c r="K35" s="288"/>
      <c r="L35" s="288"/>
      <c r="M35" s="288"/>
      <c r="N35" s="277"/>
      <c r="O35" s="277"/>
      <c r="P35" s="277"/>
      <c r="Q35" s="277"/>
    </row>
    <row r="36" spans="1:17" ht="18" customHeight="1" x14ac:dyDescent="0.2">
      <c r="A36" s="403"/>
      <c r="B36" s="351">
        <f t="shared" si="0"/>
        <v>28</v>
      </c>
      <c r="C36" s="429" t="s">
        <v>545</v>
      </c>
      <c r="D36" s="429"/>
      <c r="E36" s="12">
        <v>923192</v>
      </c>
      <c r="F36" s="28"/>
      <c r="G36" s="74"/>
      <c r="H36" s="71"/>
      <c r="M36" s="277"/>
      <c r="N36" s="277"/>
      <c r="O36" s="277"/>
      <c r="P36" s="277"/>
      <c r="Q36" s="277"/>
    </row>
    <row r="37" spans="1:17" ht="18" customHeight="1" x14ac:dyDescent="0.2">
      <c r="A37" s="403"/>
      <c r="B37" s="325">
        <f t="shared" si="0"/>
        <v>29</v>
      </c>
      <c r="C37" s="418" t="s">
        <v>559</v>
      </c>
      <c r="D37" s="418"/>
      <c r="E37" s="12">
        <v>923198</v>
      </c>
      <c r="F37" s="28"/>
      <c r="G37" s="74"/>
      <c r="H37" s="71"/>
      <c r="M37" s="277"/>
      <c r="N37" s="277"/>
      <c r="O37" s="277"/>
      <c r="P37" s="277"/>
      <c r="Q37" s="277"/>
    </row>
    <row r="38" spans="1:17" ht="18" customHeight="1" x14ac:dyDescent="0.2">
      <c r="A38" s="403"/>
      <c r="B38" s="351">
        <f t="shared" si="0"/>
        <v>30</v>
      </c>
      <c r="C38" s="368" t="s">
        <v>447</v>
      </c>
      <c r="D38" s="368"/>
      <c r="E38" s="12">
        <v>923193</v>
      </c>
      <c r="F38" s="28"/>
      <c r="G38" s="74"/>
      <c r="H38" s="71"/>
      <c r="M38" s="277"/>
      <c r="N38" s="277"/>
      <c r="O38" s="277"/>
      <c r="P38" s="277"/>
      <c r="Q38" s="277"/>
    </row>
    <row r="39" spans="1:17" ht="18" customHeight="1" x14ac:dyDescent="0.2">
      <c r="A39" s="403"/>
      <c r="B39" s="325">
        <f t="shared" si="0"/>
        <v>31</v>
      </c>
      <c r="C39" s="405" t="s">
        <v>448</v>
      </c>
      <c r="D39" s="407"/>
      <c r="E39" s="324">
        <v>923194</v>
      </c>
      <c r="F39" s="28"/>
      <c r="G39" s="74"/>
      <c r="H39" s="71"/>
      <c r="M39" s="277"/>
      <c r="N39" s="277"/>
      <c r="O39" s="277"/>
      <c r="P39" s="277"/>
      <c r="Q39" s="277"/>
    </row>
    <row r="40" spans="1:17" ht="18" customHeight="1" x14ac:dyDescent="0.2">
      <c r="A40" s="403"/>
      <c r="B40" s="325">
        <f>+B39+1</f>
        <v>32</v>
      </c>
      <c r="C40" s="368" t="s">
        <v>470</v>
      </c>
      <c r="D40" s="368"/>
      <c r="E40" s="12">
        <v>923152</v>
      </c>
      <c r="F40" s="32"/>
      <c r="G40" s="74"/>
      <c r="H40" s="71"/>
      <c r="M40" s="277"/>
      <c r="N40" s="277"/>
      <c r="O40" s="277"/>
      <c r="P40" s="277"/>
      <c r="Q40" s="277"/>
    </row>
    <row r="41" spans="1:17" ht="18" customHeight="1" x14ac:dyDescent="0.2">
      <c r="A41" s="403"/>
      <c r="B41" s="325">
        <f t="shared" si="0"/>
        <v>33</v>
      </c>
      <c r="C41" s="368" t="s">
        <v>469</v>
      </c>
      <c r="D41" s="368"/>
      <c r="E41" s="12">
        <v>923163</v>
      </c>
      <c r="F41" s="32"/>
      <c r="G41" s="74"/>
      <c r="H41" s="71"/>
      <c r="M41" s="277"/>
      <c r="N41" s="277"/>
      <c r="O41" s="277"/>
      <c r="P41" s="277"/>
      <c r="Q41" s="277"/>
    </row>
    <row r="42" spans="1:17" ht="18" customHeight="1" x14ac:dyDescent="0.2">
      <c r="A42" s="403"/>
      <c r="B42" s="325">
        <f t="shared" si="0"/>
        <v>34</v>
      </c>
      <c r="C42" s="368" t="s">
        <v>468</v>
      </c>
      <c r="D42" s="368"/>
      <c r="E42" s="12">
        <v>923155</v>
      </c>
      <c r="F42" s="32"/>
      <c r="G42" s="74"/>
      <c r="H42" s="71"/>
      <c r="M42" s="277"/>
      <c r="N42" s="277"/>
      <c r="O42" s="277"/>
      <c r="P42" s="277"/>
      <c r="Q42" s="277"/>
    </row>
    <row r="43" spans="1:17" ht="18" customHeight="1" x14ac:dyDescent="0.2">
      <c r="A43" s="403"/>
      <c r="B43" s="325">
        <f t="shared" si="0"/>
        <v>35</v>
      </c>
      <c r="C43" s="368" t="s">
        <v>467</v>
      </c>
      <c r="D43" s="368"/>
      <c r="E43" s="12">
        <v>923160</v>
      </c>
      <c r="F43" s="77"/>
      <c r="G43" s="74"/>
      <c r="H43" s="71"/>
      <c r="M43" s="277"/>
      <c r="N43" s="277"/>
      <c r="O43" s="277"/>
      <c r="P43" s="277"/>
      <c r="Q43" s="277"/>
    </row>
    <row r="44" spans="1:17" ht="18" customHeight="1" x14ac:dyDescent="0.2">
      <c r="A44" s="403"/>
      <c r="B44" s="340">
        <f t="shared" si="0"/>
        <v>36</v>
      </c>
      <c r="C44" s="368" t="s">
        <v>505</v>
      </c>
      <c r="D44" s="368"/>
      <c r="E44" s="339">
        <v>920700</v>
      </c>
      <c r="F44" s="77"/>
      <c r="G44" s="74"/>
      <c r="H44" s="71"/>
      <c r="M44" s="277"/>
      <c r="N44" s="277"/>
      <c r="O44" s="277"/>
      <c r="P44" s="277"/>
      <c r="Q44" s="277"/>
    </row>
    <row r="45" spans="1:17" ht="18" customHeight="1" x14ac:dyDescent="0.2">
      <c r="A45" s="403"/>
      <c r="B45" s="340">
        <f t="shared" si="0"/>
        <v>37</v>
      </c>
      <c r="C45" s="426" t="s">
        <v>551</v>
      </c>
      <c r="D45" s="426"/>
      <c r="E45" s="35"/>
      <c r="F45" s="73"/>
      <c r="G45" s="28">
        <f>SUM('Annex-A'!I7+G46+G47+G63)</f>
        <v>0</v>
      </c>
      <c r="H45" s="71"/>
      <c r="M45" s="277"/>
      <c r="N45" s="277"/>
      <c r="O45" s="277"/>
      <c r="P45" s="277"/>
      <c r="Q45" s="277"/>
    </row>
    <row r="46" spans="1:17" ht="18" customHeight="1" x14ac:dyDescent="0.2">
      <c r="A46" s="403"/>
      <c r="B46" s="325">
        <f t="shared" si="0"/>
        <v>38</v>
      </c>
      <c r="C46" s="421" t="s">
        <v>432</v>
      </c>
      <c r="D46" s="422"/>
      <c r="E46" s="108">
        <v>9202</v>
      </c>
      <c r="F46" s="73"/>
      <c r="G46" s="32"/>
      <c r="H46" s="71"/>
      <c r="M46" s="277"/>
      <c r="N46" s="277"/>
      <c r="O46" s="277"/>
      <c r="P46" s="277"/>
      <c r="Q46" s="277"/>
    </row>
    <row r="47" spans="1:17" ht="18" customHeight="1" x14ac:dyDescent="0.2">
      <c r="A47" s="403"/>
      <c r="B47" s="325">
        <f t="shared" si="0"/>
        <v>39</v>
      </c>
      <c r="C47" s="421" t="s">
        <v>433</v>
      </c>
      <c r="D47" s="422"/>
      <c r="E47" s="108">
        <v>9203</v>
      </c>
      <c r="F47" s="73"/>
      <c r="G47" s="32"/>
      <c r="H47" s="71"/>
      <c r="M47" s="277"/>
      <c r="N47" s="277"/>
      <c r="O47" s="277"/>
      <c r="P47" s="277"/>
      <c r="Q47" s="277"/>
    </row>
    <row r="48" spans="1:17" ht="18" customHeight="1" x14ac:dyDescent="0.2">
      <c r="A48" s="403"/>
      <c r="B48" s="325">
        <f t="shared" si="0"/>
        <v>40</v>
      </c>
      <c r="C48" s="428" t="s">
        <v>552</v>
      </c>
      <c r="D48" s="428"/>
      <c r="E48" s="55">
        <v>9210</v>
      </c>
      <c r="F48" s="73"/>
      <c r="G48" s="73"/>
      <c r="H48" s="71"/>
      <c r="I48" s="280"/>
      <c r="M48" s="277"/>
      <c r="N48" s="277"/>
      <c r="O48" s="277"/>
      <c r="P48" s="277"/>
      <c r="Q48" s="277"/>
    </row>
    <row r="49" spans="1:234" s="276" customFormat="1" ht="18" customHeight="1" x14ac:dyDescent="0.2">
      <c r="A49" s="403"/>
      <c r="B49" s="325">
        <f t="shared" si="0"/>
        <v>41</v>
      </c>
      <c r="C49" s="428" t="s">
        <v>553</v>
      </c>
      <c r="D49" s="428"/>
      <c r="E49" s="55">
        <v>9204</v>
      </c>
      <c r="F49" s="73"/>
      <c r="G49" s="73"/>
      <c r="H49" s="71"/>
      <c r="I49" s="280"/>
      <c r="J49" s="280"/>
      <c r="M49" s="277"/>
      <c r="N49" s="277"/>
      <c r="O49" s="277"/>
      <c r="P49" s="277"/>
      <c r="Q49" s="277"/>
      <c r="HV49" s="260"/>
      <c r="HW49" s="260"/>
      <c r="HX49" s="260"/>
      <c r="HY49" s="260"/>
      <c r="HZ49" s="260"/>
    </row>
    <row r="50" spans="1:234" s="276" customFormat="1" ht="18" customHeight="1" x14ac:dyDescent="0.2">
      <c r="A50" s="403"/>
      <c r="B50" s="325">
        <f t="shared" si="0"/>
        <v>42</v>
      </c>
      <c r="C50" s="390" t="s">
        <v>554</v>
      </c>
      <c r="D50" s="391"/>
      <c r="E50" s="55">
        <v>92101</v>
      </c>
      <c r="F50" s="74"/>
      <c r="G50" s="32"/>
      <c r="H50" s="71"/>
      <c r="I50" s="280"/>
      <c r="J50" s="280"/>
      <c r="M50" s="277"/>
      <c r="N50" s="277"/>
      <c r="O50" s="277"/>
      <c r="P50" s="277"/>
      <c r="Q50" s="277"/>
      <c r="HV50" s="260"/>
      <c r="HW50" s="260"/>
      <c r="HX50" s="260"/>
      <c r="HY50" s="260"/>
      <c r="HZ50" s="260"/>
    </row>
    <row r="51" spans="1:234" s="276" customFormat="1" ht="18" customHeight="1" x14ac:dyDescent="0.2">
      <c r="A51" s="326"/>
      <c r="B51" s="325">
        <f t="shared" si="0"/>
        <v>43</v>
      </c>
      <c r="C51" s="390" t="s">
        <v>434</v>
      </c>
      <c r="D51" s="391"/>
      <c r="E51" s="55">
        <v>920900</v>
      </c>
      <c r="F51" s="74"/>
      <c r="G51" s="32"/>
      <c r="H51" s="71"/>
      <c r="I51" s="280"/>
      <c r="J51" s="280"/>
      <c r="M51" s="277"/>
      <c r="N51" s="277"/>
      <c r="O51" s="277"/>
      <c r="P51" s="277"/>
      <c r="Q51" s="277"/>
      <c r="HV51" s="260"/>
      <c r="HW51" s="260"/>
      <c r="HX51" s="260"/>
      <c r="HY51" s="260"/>
      <c r="HZ51" s="260"/>
    </row>
    <row r="52" spans="1:234" ht="18" customHeight="1" x14ac:dyDescent="0.2">
      <c r="A52" s="34"/>
      <c r="B52" s="325">
        <f t="shared" si="0"/>
        <v>44</v>
      </c>
      <c r="C52" s="410" t="s">
        <v>81</v>
      </c>
      <c r="D52" s="410"/>
      <c r="E52" s="31">
        <v>6100</v>
      </c>
      <c r="F52" s="72"/>
      <c r="G52" s="73"/>
      <c r="H52" s="28"/>
      <c r="M52" s="277"/>
      <c r="N52" s="277"/>
      <c r="O52" s="277"/>
      <c r="P52" s="277"/>
      <c r="Q52" s="277"/>
    </row>
    <row r="53" spans="1:234" ht="18" customHeight="1" x14ac:dyDescent="0.2">
      <c r="A53" s="59"/>
      <c r="B53" s="325">
        <f t="shared" si="0"/>
        <v>45</v>
      </c>
      <c r="C53" s="368" t="s">
        <v>495</v>
      </c>
      <c r="D53" s="368"/>
      <c r="E53" s="298">
        <v>9291</v>
      </c>
      <c r="F53" s="71"/>
      <c r="G53" s="74"/>
      <c r="H53" s="33"/>
      <c r="I53" s="289"/>
      <c r="M53" s="277"/>
      <c r="N53" s="277"/>
      <c r="O53" s="277"/>
      <c r="P53" s="277"/>
      <c r="Q53" s="277"/>
    </row>
    <row r="54" spans="1:234" s="276" customFormat="1" ht="18.75" customHeight="1" x14ac:dyDescent="0.2">
      <c r="A54" s="403" t="s">
        <v>82</v>
      </c>
      <c r="B54" s="78" t="s">
        <v>98</v>
      </c>
      <c r="C54" s="427"/>
      <c r="D54" s="427"/>
      <c r="E54" s="79" t="s">
        <v>99</v>
      </c>
      <c r="F54" s="378"/>
      <c r="G54" s="378"/>
      <c r="H54" s="80" t="s">
        <v>100</v>
      </c>
      <c r="I54" s="280"/>
      <c r="J54" s="290"/>
      <c r="M54" s="277"/>
      <c r="N54" s="277"/>
      <c r="O54" s="277"/>
      <c r="P54" s="277"/>
      <c r="Q54" s="277"/>
    </row>
    <row r="55" spans="1:234" s="276" customFormat="1" ht="44.25" customHeight="1" x14ac:dyDescent="0.2">
      <c r="A55" s="403"/>
      <c r="B55" s="404" t="s">
        <v>451</v>
      </c>
      <c r="C55" s="404"/>
      <c r="D55" s="404"/>
      <c r="E55" s="404"/>
      <c r="F55" s="404"/>
      <c r="G55" s="404"/>
      <c r="H55" s="404"/>
      <c r="I55" s="280"/>
      <c r="J55" s="280"/>
      <c r="M55" s="277"/>
      <c r="N55" s="277"/>
      <c r="O55" s="277"/>
      <c r="P55" s="277"/>
      <c r="Q55" s="277"/>
    </row>
    <row r="56" spans="1:234" ht="18.75" customHeight="1" x14ac:dyDescent="0.2">
      <c r="A56" s="81" t="s">
        <v>87</v>
      </c>
      <c r="B56" s="82"/>
      <c r="C56" s="83"/>
      <c r="D56" s="83"/>
      <c r="E56" s="84"/>
      <c r="F56" s="81"/>
      <c r="G56" s="81" t="s">
        <v>88</v>
      </c>
      <c r="H56" s="64"/>
    </row>
    <row r="57" spans="1:234" s="291" customFormat="1" ht="20.100000000000001" customHeight="1" x14ac:dyDescent="0.2">
      <c r="A57" s="413" t="s">
        <v>89</v>
      </c>
      <c r="B57" s="413"/>
      <c r="C57" s="413"/>
      <c r="D57" s="413"/>
      <c r="E57" s="413"/>
      <c r="F57" s="413"/>
      <c r="G57" s="413"/>
      <c r="H57" s="66" t="s">
        <v>101</v>
      </c>
      <c r="I57" s="290"/>
      <c r="J57" s="290"/>
    </row>
    <row r="58" spans="1:234" ht="18" customHeight="1" x14ac:dyDescent="0.2">
      <c r="A58" s="372" t="s">
        <v>102</v>
      </c>
      <c r="B58" s="372"/>
      <c r="C58" s="372"/>
      <c r="D58" s="372"/>
      <c r="E58" s="372"/>
      <c r="F58" s="372"/>
      <c r="G58" s="372"/>
      <c r="H58" s="372"/>
    </row>
    <row r="59" spans="1:234" ht="18" customHeight="1" x14ac:dyDescent="0.2">
      <c r="A59" s="423" t="s">
        <v>39</v>
      </c>
      <c r="B59" s="423"/>
      <c r="C59" s="425" t="str">
        <f>IF('IND (BUS PLUS)'!C3="","",'IND (BUS PLUS)'!C3)</f>
        <v/>
      </c>
      <c r="D59" s="425"/>
      <c r="E59" s="86"/>
      <c r="F59" s="86"/>
      <c r="G59" s="86" t="s">
        <v>40</v>
      </c>
      <c r="H59" s="86">
        <v>2014</v>
      </c>
    </row>
    <row r="60" spans="1:234" ht="18" customHeight="1" x14ac:dyDescent="0.2">
      <c r="A60" s="423" t="s">
        <v>41</v>
      </c>
      <c r="B60" s="423"/>
      <c r="C60" s="424" t="str">
        <f>IF('IND (BUS PLUS)'!C4="","",'IND (BUS PLUS)'!C4)</f>
        <v/>
      </c>
      <c r="D60" s="424"/>
      <c r="E60" s="86"/>
      <c r="F60" s="86"/>
      <c r="G60" s="86" t="s">
        <v>42</v>
      </c>
      <c r="H60" s="87" t="str">
        <f>IF('IND (BUS PLUS)'!G4="","",'IND (BUS PLUS)'!G4)</f>
        <v>NTN*</v>
      </c>
    </row>
    <row r="61" spans="1:234" ht="25.5" customHeight="1" x14ac:dyDescent="0.2">
      <c r="A61" s="88"/>
      <c r="B61" s="89" t="s">
        <v>44</v>
      </c>
      <c r="C61" s="425" t="s">
        <v>45</v>
      </c>
      <c r="D61" s="425"/>
      <c r="E61" s="86" t="s">
        <v>46</v>
      </c>
      <c r="F61" s="85" t="s">
        <v>103</v>
      </c>
      <c r="G61" s="54" t="s">
        <v>78</v>
      </c>
      <c r="H61" s="54" t="s">
        <v>79</v>
      </c>
    </row>
    <row r="62" spans="1:234" ht="18" customHeight="1" x14ac:dyDescent="0.2">
      <c r="A62" s="88"/>
      <c r="B62" s="89"/>
      <c r="C62" s="425"/>
      <c r="D62" s="425"/>
      <c r="E62" s="86"/>
      <c r="F62" s="90" t="s">
        <v>50</v>
      </c>
      <c r="G62" s="91" t="s">
        <v>51</v>
      </c>
      <c r="H62" s="91" t="s">
        <v>52</v>
      </c>
    </row>
    <row r="63" spans="1:234" ht="26.1" customHeight="1" x14ac:dyDescent="0.2">
      <c r="A63" s="430" t="s">
        <v>80</v>
      </c>
      <c r="B63" s="296">
        <f>+B53+1</f>
        <v>46</v>
      </c>
      <c r="C63" s="428" t="s">
        <v>558</v>
      </c>
      <c r="D63" s="428"/>
      <c r="E63" s="12">
        <v>640001</v>
      </c>
      <c r="F63" s="71"/>
      <c r="G63" s="71"/>
      <c r="H63" s="71"/>
      <c r="J63" s="290"/>
    </row>
    <row r="64" spans="1:234" ht="18" customHeight="1" x14ac:dyDescent="0.2">
      <c r="A64" s="430"/>
      <c r="B64" s="296">
        <f>+B63+1</f>
        <v>47</v>
      </c>
      <c r="C64" s="419" t="s">
        <v>104</v>
      </c>
      <c r="D64" s="419"/>
      <c r="E64" s="256">
        <v>64010052</v>
      </c>
      <c r="F64" s="71"/>
      <c r="G64" s="71"/>
      <c r="H64" s="71"/>
      <c r="J64" s="290"/>
      <c r="K64" s="274"/>
    </row>
    <row r="65" spans="1:17" ht="18" customHeight="1" x14ac:dyDescent="0.2">
      <c r="A65" s="430"/>
      <c r="B65" s="296">
        <f t="shared" ref="B65:B124" si="1">+B64+1</f>
        <v>48</v>
      </c>
      <c r="C65" s="419" t="s">
        <v>105</v>
      </c>
      <c r="D65" s="419"/>
      <c r="E65" s="256">
        <v>64010054</v>
      </c>
      <c r="F65" s="71"/>
      <c r="G65" s="71"/>
      <c r="H65" s="71"/>
      <c r="K65" s="274"/>
    </row>
    <row r="66" spans="1:17" ht="18" customHeight="1" x14ac:dyDescent="0.2">
      <c r="A66" s="430"/>
      <c r="B66" s="296">
        <f t="shared" si="1"/>
        <v>49</v>
      </c>
      <c r="C66" s="419" t="s">
        <v>106</v>
      </c>
      <c r="D66" s="419"/>
      <c r="E66" s="256">
        <v>64010056</v>
      </c>
      <c r="F66" s="71"/>
      <c r="G66" s="71"/>
      <c r="H66" s="71"/>
      <c r="K66" s="274"/>
    </row>
    <row r="67" spans="1:17" ht="18" customHeight="1" x14ac:dyDescent="0.2">
      <c r="A67" s="430"/>
      <c r="B67" s="296">
        <f t="shared" si="1"/>
        <v>50</v>
      </c>
      <c r="C67" s="419" t="s">
        <v>107</v>
      </c>
      <c r="D67" s="419"/>
      <c r="E67" s="256">
        <v>64010059</v>
      </c>
      <c r="F67" s="71"/>
      <c r="G67" s="71"/>
      <c r="H67" s="71"/>
      <c r="K67" s="274"/>
    </row>
    <row r="68" spans="1:17" ht="18" customHeight="1" x14ac:dyDescent="0.2">
      <c r="A68" s="430"/>
      <c r="B68" s="296">
        <f t="shared" si="1"/>
        <v>51</v>
      </c>
      <c r="C68" s="419" t="s">
        <v>507</v>
      </c>
      <c r="D68" s="419"/>
      <c r="E68" s="256">
        <v>64010061</v>
      </c>
      <c r="F68" s="71"/>
      <c r="G68" s="71"/>
      <c r="H68" s="71"/>
      <c r="K68" s="274"/>
    </row>
    <row r="69" spans="1:17" s="295" customFormat="1" ht="18" customHeight="1" x14ac:dyDescent="0.2">
      <c r="A69" s="430"/>
      <c r="B69" s="296">
        <f t="shared" si="1"/>
        <v>52</v>
      </c>
      <c r="C69" s="431" t="s">
        <v>108</v>
      </c>
      <c r="D69" s="432"/>
      <c r="E69" s="254">
        <v>64010062</v>
      </c>
      <c r="F69" s="71"/>
      <c r="G69" s="71"/>
      <c r="H69" s="71"/>
      <c r="I69" s="294"/>
      <c r="J69" s="294"/>
      <c r="K69" s="294"/>
      <c r="L69" s="294"/>
      <c r="M69" s="294"/>
      <c r="N69" s="294"/>
      <c r="O69" s="294"/>
      <c r="P69" s="294"/>
      <c r="Q69" s="294"/>
    </row>
    <row r="70" spans="1:17" ht="18" customHeight="1" x14ac:dyDescent="0.2">
      <c r="A70" s="430"/>
      <c r="B70" s="296">
        <f t="shared" si="1"/>
        <v>53</v>
      </c>
      <c r="C70" s="419" t="s">
        <v>465</v>
      </c>
      <c r="D70" s="419"/>
      <c r="E70" s="256">
        <v>64010161</v>
      </c>
      <c r="F70" s="71"/>
      <c r="G70" s="71"/>
      <c r="H70" s="71"/>
      <c r="K70" s="274"/>
    </row>
    <row r="71" spans="1:17" s="295" customFormat="1" ht="18" customHeight="1" x14ac:dyDescent="0.2">
      <c r="A71" s="430"/>
      <c r="B71" s="296">
        <f t="shared" si="1"/>
        <v>54</v>
      </c>
      <c r="C71" s="419" t="s">
        <v>272</v>
      </c>
      <c r="D71" s="419"/>
      <c r="E71" s="254">
        <v>64010181</v>
      </c>
      <c r="F71" s="71"/>
      <c r="G71" s="71"/>
      <c r="H71" s="71"/>
      <c r="I71" s="294"/>
      <c r="J71" s="294"/>
      <c r="K71" s="294"/>
      <c r="L71" s="294"/>
      <c r="M71" s="294"/>
      <c r="N71" s="294"/>
      <c r="O71" s="294"/>
      <c r="P71" s="294"/>
      <c r="Q71" s="294"/>
    </row>
    <row r="72" spans="1:17" ht="18" customHeight="1" x14ac:dyDescent="0.2">
      <c r="A72" s="430"/>
      <c r="B72" s="296">
        <f t="shared" si="1"/>
        <v>55</v>
      </c>
      <c r="C72" s="419" t="s">
        <v>555</v>
      </c>
      <c r="D72" s="419"/>
      <c r="E72" s="254">
        <v>64030052</v>
      </c>
      <c r="F72" s="71"/>
      <c r="G72" s="71"/>
      <c r="H72" s="71"/>
      <c r="K72" s="274"/>
    </row>
    <row r="73" spans="1:17" ht="18" customHeight="1" x14ac:dyDescent="0.2">
      <c r="A73" s="430"/>
      <c r="B73" s="296">
        <f t="shared" si="1"/>
        <v>56</v>
      </c>
      <c r="C73" s="419" t="s">
        <v>556</v>
      </c>
      <c r="D73" s="419"/>
      <c r="E73" s="254">
        <v>64030053</v>
      </c>
      <c r="F73" s="71"/>
      <c r="G73" s="71"/>
      <c r="H73" s="71"/>
      <c r="K73" s="274"/>
    </row>
    <row r="74" spans="1:17" s="295" customFormat="1" ht="18" customHeight="1" x14ac:dyDescent="0.2">
      <c r="A74" s="430"/>
      <c r="B74" s="296">
        <f t="shared" si="1"/>
        <v>57</v>
      </c>
      <c r="C74" s="419" t="s">
        <v>557</v>
      </c>
      <c r="D74" s="419"/>
      <c r="E74" s="254">
        <v>64030054</v>
      </c>
      <c r="F74" s="71"/>
      <c r="G74" s="71"/>
      <c r="H74" s="71"/>
      <c r="I74" s="294"/>
      <c r="J74" s="294"/>
      <c r="K74" s="294"/>
      <c r="L74" s="294"/>
      <c r="M74" s="294"/>
      <c r="N74" s="294"/>
      <c r="O74" s="294"/>
      <c r="P74" s="294"/>
      <c r="Q74" s="294"/>
    </row>
    <row r="75" spans="1:17" ht="18" customHeight="1" x14ac:dyDescent="0.2">
      <c r="A75" s="430"/>
      <c r="B75" s="296">
        <f t="shared" si="1"/>
        <v>58</v>
      </c>
      <c r="C75" s="419" t="s">
        <v>402</v>
      </c>
      <c r="D75" s="419"/>
      <c r="E75" s="254">
        <v>64030099</v>
      </c>
      <c r="F75" s="71"/>
      <c r="G75" s="71"/>
      <c r="H75" s="71"/>
      <c r="K75" s="274"/>
    </row>
    <row r="76" spans="1:17" ht="18" customHeight="1" x14ac:dyDescent="0.2">
      <c r="A76" s="430"/>
      <c r="B76" s="296">
        <f t="shared" si="1"/>
        <v>59</v>
      </c>
      <c r="C76" s="419" t="s">
        <v>522</v>
      </c>
      <c r="D76" s="419"/>
      <c r="E76" s="254">
        <v>64040051</v>
      </c>
      <c r="F76" s="71"/>
      <c r="G76" s="71"/>
      <c r="H76" s="71"/>
      <c r="K76" s="274"/>
    </row>
    <row r="77" spans="1:17" ht="18" customHeight="1" x14ac:dyDescent="0.2">
      <c r="A77" s="430"/>
      <c r="B77" s="296">
        <f t="shared" si="1"/>
        <v>60</v>
      </c>
      <c r="C77" s="419" t="s">
        <v>546</v>
      </c>
      <c r="D77" s="419"/>
      <c r="E77" s="254">
        <v>64040052</v>
      </c>
      <c r="F77" s="71"/>
      <c r="G77" s="71"/>
      <c r="H77" s="71"/>
      <c r="I77" s="276"/>
      <c r="J77" s="276"/>
    </row>
    <row r="78" spans="1:17" ht="18" customHeight="1" x14ac:dyDescent="0.2">
      <c r="A78" s="430"/>
      <c r="B78" s="296">
        <f t="shared" si="1"/>
        <v>61</v>
      </c>
      <c r="C78" s="419" t="s">
        <v>523</v>
      </c>
      <c r="D78" s="419"/>
      <c r="E78" s="254">
        <v>64040053</v>
      </c>
      <c r="F78" s="71"/>
      <c r="G78" s="71"/>
      <c r="H78" s="71"/>
      <c r="I78" s="276"/>
      <c r="J78" s="276"/>
    </row>
    <row r="79" spans="1:17" ht="18" customHeight="1" x14ac:dyDescent="0.2">
      <c r="A79" s="430"/>
      <c r="B79" s="296">
        <f t="shared" si="1"/>
        <v>62</v>
      </c>
      <c r="C79" s="419" t="s">
        <v>547</v>
      </c>
      <c r="D79" s="419"/>
      <c r="E79" s="254">
        <v>64040054</v>
      </c>
      <c r="F79" s="71"/>
      <c r="G79" s="71"/>
      <c r="H79" s="71"/>
      <c r="I79" s="276"/>
      <c r="J79" s="276"/>
    </row>
    <row r="80" spans="1:17" ht="25.5" customHeight="1" x14ac:dyDescent="0.2">
      <c r="A80" s="430"/>
      <c r="B80" s="296">
        <f t="shared" si="1"/>
        <v>63</v>
      </c>
      <c r="C80" s="431" t="s">
        <v>524</v>
      </c>
      <c r="D80" s="432"/>
      <c r="E80" s="254">
        <v>64050051</v>
      </c>
      <c r="F80" s="71"/>
      <c r="G80" s="71"/>
      <c r="H80" s="71"/>
      <c r="K80" s="274"/>
    </row>
    <row r="81" spans="1:17" ht="24" customHeight="1" x14ac:dyDescent="0.2">
      <c r="A81" s="430"/>
      <c r="B81" s="296">
        <f t="shared" si="1"/>
        <v>64</v>
      </c>
      <c r="C81" s="419" t="s">
        <v>525</v>
      </c>
      <c r="D81" s="419"/>
      <c r="E81" s="254">
        <v>64050052</v>
      </c>
      <c r="F81" s="71"/>
      <c r="G81" s="71"/>
      <c r="H81" s="71"/>
      <c r="K81" s="274"/>
    </row>
    <row r="82" spans="1:17" ht="24" customHeight="1" x14ac:dyDescent="0.2">
      <c r="A82" s="430"/>
      <c r="B82" s="296">
        <f t="shared" si="1"/>
        <v>65</v>
      </c>
      <c r="C82" s="419" t="s">
        <v>526</v>
      </c>
      <c r="D82" s="419"/>
      <c r="E82" s="254">
        <v>64050053</v>
      </c>
      <c r="F82" s="71"/>
      <c r="G82" s="71"/>
      <c r="H82" s="71"/>
      <c r="K82" s="274"/>
    </row>
    <row r="83" spans="1:17" ht="24" customHeight="1" x14ac:dyDescent="0.2">
      <c r="A83" s="430"/>
      <c r="B83" s="296">
        <f t="shared" si="1"/>
        <v>66</v>
      </c>
      <c r="C83" s="419" t="s">
        <v>527</v>
      </c>
      <c r="D83" s="419"/>
      <c r="E83" s="254">
        <v>64050054</v>
      </c>
      <c r="F83" s="71"/>
      <c r="G83" s="71"/>
      <c r="H83" s="71"/>
      <c r="K83" s="274"/>
    </row>
    <row r="84" spans="1:17" ht="24" customHeight="1" x14ac:dyDescent="0.2">
      <c r="A84" s="430"/>
      <c r="B84" s="296">
        <f t="shared" si="1"/>
        <v>67</v>
      </c>
      <c r="C84" s="419" t="s">
        <v>528</v>
      </c>
      <c r="D84" s="419"/>
      <c r="E84" s="254">
        <v>64050055</v>
      </c>
      <c r="F84" s="71"/>
      <c r="G84" s="71"/>
      <c r="H84" s="71"/>
      <c r="K84" s="274"/>
    </row>
    <row r="85" spans="1:17" ht="24" customHeight="1" x14ac:dyDescent="0.2">
      <c r="A85" s="430"/>
      <c r="B85" s="296">
        <f t="shared" si="1"/>
        <v>68</v>
      </c>
      <c r="C85" s="419" t="s">
        <v>529</v>
      </c>
      <c r="D85" s="419"/>
      <c r="E85" s="254">
        <v>64050056</v>
      </c>
      <c r="F85" s="71"/>
      <c r="G85" s="71"/>
      <c r="H85" s="71"/>
      <c r="K85" s="274"/>
    </row>
    <row r="86" spans="1:17" ht="18" customHeight="1" x14ac:dyDescent="0.2">
      <c r="A86" s="430"/>
      <c r="B86" s="296">
        <f t="shared" si="1"/>
        <v>69</v>
      </c>
      <c r="C86" s="419" t="s">
        <v>530</v>
      </c>
      <c r="D86" s="419"/>
      <c r="E86" s="254">
        <v>64050096</v>
      </c>
      <c r="F86" s="71"/>
      <c r="G86" s="71"/>
      <c r="H86" s="71"/>
      <c r="K86" s="274"/>
    </row>
    <row r="87" spans="1:17" ht="18" customHeight="1" x14ac:dyDescent="0.2">
      <c r="A87" s="430"/>
      <c r="B87" s="296">
        <f t="shared" si="1"/>
        <v>70</v>
      </c>
      <c r="C87" s="419" t="s">
        <v>403</v>
      </c>
      <c r="D87" s="419"/>
      <c r="E87" s="254">
        <v>64050097</v>
      </c>
      <c r="F87" s="71"/>
      <c r="G87" s="71"/>
      <c r="H87" s="71"/>
      <c r="K87" s="274"/>
    </row>
    <row r="88" spans="1:17" ht="24" customHeight="1" x14ac:dyDescent="0.2">
      <c r="A88" s="430"/>
      <c r="B88" s="296">
        <f t="shared" si="1"/>
        <v>71</v>
      </c>
      <c r="C88" s="419" t="s">
        <v>531</v>
      </c>
      <c r="D88" s="419"/>
      <c r="E88" s="254">
        <v>64050098</v>
      </c>
      <c r="F88" s="71"/>
      <c r="G88" s="71"/>
      <c r="H88" s="71"/>
      <c r="K88" s="274"/>
    </row>
    <row r="89" spans="1:17" ht="18" customHeight="1" x14ac:dyDescent="0.2">
      <c r="A89" s="430"/>
      <c r="B89" s="296">
        <f t="shared" si="1"/>
        <v>72</v>
      </c>
      <c r="C89" s="419" t="s">
        <v>109</v>
      </c>
      <c r="D89" s="419"/>
      <c r="E89" s="254">
        <v>64060052</v>
      </c>
      <c r="F89" s="71"/>
      <c r="G89" s="71"/>
      <c r="H89" s="71"/>
      <c r="K89" s="274"/>
    </row>
    <row r="90" spans="1:17" ht="18" customHeight="1" x14ac:dyDescent="0.2">
      <c r="A90" s="430"/>
      <c r="B90" s="296">
        <f t="shared" si="1"/>
        <v>73</v>
      </c>
      <c r="C90" s="419" t="s">
        <v>110</v>
      </c>
      <c r="D90" s="419"/>
      <c r="E90" s="254">
        <v>64060053</v>
      </c>
      <c r="F90" s="71"/>
      <c r="G90" s="71"/>
      <c r="H90" s="71"/>
      <c r="K90" s="274"/>
    </row>
    <row r="91" spans="1:17" ht="18" customHeight="1" x14ac:dyDescent="0.2">
      <c r="A91" s="430"/>
      <c r="B91" s="296">
        <f t="shared" si="1"/>
        <v>74</v>
      </c>
      <c r="C91" s="419" t="s">
        <v>111</v>
      </c>
      <c r="D91" s="419"/>
      <c r="E91" s="254">
        <v>64060059</v>
      </c>
      <c r="F91" s="71"/>
      <c r="G91" s="71"/>
      <c r="H91" s="71"/>
      <c r="K91" s="274"/>
    </row>
    <row r="92" spans="1:17" ht="18" customHeight="1" x14ac:dyDescent="0.2">
      <c r="A92" s="430"/>
      <c r="B92" s="296">
        <f t="shared" si="1"/>
        <v>75</v>
      </c>
      <c r="C92" s="419" t="s">
        <v>428</v>
      </c>
      <c r="D92" s="419"/>
      <c r="E92" s="254">
        <v>64060152</v>
      </c>
      <c r="F92" s="71"/>
      <c r="G92" s="71"/>
      <c r="H92" s="71"/>
      <c r="K92" s="274"/>
    </row>
    <row r="93" spans="1:17" ht="18" customHeight="1" x14ac:dyDescent="0.2">
      <c r="A93" s="430"/>
      <c r="B93" s="296">
        <f t="shared" si="1"/>
        <v>76</v>
      </c>
      <c r="C93" s="419" t="s">
        <v>429</v>
      </c>
      <c r="D93" s="419"/>
      <c r="E93" s="254">
        <v>64060154</v>
      </c>
      <c r="F93" s="71"/>
      <c r="G93" s="71"/>
      <c r="H93" s="71"/>
      <c r="K93" s="274"/>
    </row>
    <row r="94" spans="1:17" ht="18" customHeight="1" x14ac:dyDescent="0.2">
      <c r="A94" s="430"/>
      <c r="B94" s="296">
        <f t="shared" si="1"/>
        <v>77</v>
      </c>
      <c r="C94" s="419" t="s">
        <v>430</v>
      </c>
      <c r="D94" s="419"/>
      <c r="E94" s="254">
        <v>64060170</v>
      </c>
      <c r="F94" s="71"/>
      <c r="G94" s="71"/>
      <c r="H94" s="71"/>
      <c r="K94" s="274"/>
    </row>
    <row r="95" spans="1:17" s="295" customFormat="1" ht="18" customHeight="1" x14ac:dyDescent="0.2">
      <c r="A95" s="430"/>
      <c r="B95" s="296">
        <f t="shared" si="1"/>
        <v>78</v>
      </c>
      <c r="C95" s="419" t="s">
        <v>112</v>
      </c>
      <c r="D95" s="419"/>
      <c r="E95" s="254">
        <v>64060265</v>
      </c>
      <c r="F95" s="71"/>
      <c r="G95" s="71"/>
      <c r="H95" s="71"/>
      <c r="I95" s="294"/>
      <c r="J95" s="294"/>
      <c r="K95" s="294"/>
      <c r="L95" s="294"/>
      <c r="M95" s="294"/>
      <c r="N95" s="294"/>
      <c r="O95" s="294"/>
      <c r="P95" s="294"/>
      <c r="Q95" s="294"/>
    </row>
    <row r="96" spans="1:17" s="295" customFormat="1" ht="18" customHeight="1" x14ac:dyDescent="0.2">
      <c r="A96" s="430"/>
      <c r="B96" s="296">
        <f t="shared" si="1"/>
        <v>79</v>
      </c>
      <c r="C96" s="419" t="s">
        <v>113</v>
      </c>
      <c r="D96" s="419"/>
      <c r="E96" s="254">
        <v>64060270</v>
      </c>
      <c r="F96" s="71"/>
      <c r="G96" s="71"/>
      <c r="H96" s="71"/>
      <c r="I96" s="294"/>
      <c r="J96" s="294"/>
      <c r="K96" s="294"/>
      <c r="L96" s="294"/>
      <c r="M96" s="294"/>
      <c r="N96" s="294"/>
      <c r="O96" s="294"/>
      <c r="P96" s="294"/>
      <c r="Q96" s="294"/>
    </row>
    <row r="97" spans="1:11" ht="18" customHeight="1" x14ac:dyDescent="0.2">
      <c r="A97" s="430"/>
      <c r="B97" s="296">
        <f t="shared" si="1"/>
        <v>80</v>
      </c>
      <c r="C97" s="419" t="s">
        <v>114</v>
      </c>
      <c r="D97" s="419"/>
      <c r="E97" s="254">
        <v>64060352</v>
      </c>
      <c r="F97" s="71"/>
      <c r="G97" s="71"/>
      <c r="H97" s="71"/>
      <c r="K97" s="274"/>
    </row>
    <row r="98" spans="1:11" ht="18" customHeight="1" x14ac:dyDescent="0.2">
      <c r="A98" s="430"/>
      <c r="B98" s="296">
        <f t="shared" si="1"/>
        <v>81</v>
      </c>
      <c r="C98" s="419" t="s">
        <v>115</v>
      </c>
      <c r="D98" s="419"/>
      <c r="E98" s="254">
        <v>64070054</v>
      </c>
      <c r="F98" s="71"/>
      <c r="G98" s="71"/>
      <c r="H98" s="71"/>
      <c r="K98" s="274"/>
    </row>
    <row r="99" spans="1:11" ht="18" customHeight="1" x14ac:dyDescent="0.2">
      <c r="A99" s="430"/>
      <c r="B99" s="296">
        <f t="shared" si="1"/>
        <v>82</v>
      </c>
      <c r="C99" s="419" t="s">
        <v>116</v>
      </c>
      <c r="D99" s="419"/>
      <c r="E99" s="254">
        <v>64070151</v>
      </c>
      <c r="F99" s="71"/>
      <c r="G99" s="71"/>
      <c r="H99" s="71"/>
      <c r="K99" s="274"/>
    </row>
    <row r="100" spans="1:11" ht="18" customHeight="1" x14ac:dyDescent="0.2">
      <c r="A100" s="430"/>
      <c r="B100" s="296">
        <f t="shared" si="1"/>
        <v>83</v>
      </c>
      <c r="C100" s="419" t="s">
        <v>532</v>
      </c>
      <c r="D100" s="419"/>
      <c r="E100" s="254">
        <v>64090051</v>
      </c>
      <c r="F100" s="71"/>
      <c r="G100" s="71"/>
      <c r="H100" s="71"/>
      <c r="K100" s="274"/>
    </row>
    <row r="101" spans="1:11" ht="18" customHeight="1" x14ac:dyDescent="0.2">
      <c r="A101" s="430"/>
      <c r="B101" s="296">
        <f t="shared" si="1"/>
        <v>84</v>
      </c>
      <c r="C101" s="419" t="s">
        <v>533</v>
      </c>
      <c r="D101" s="419"/>
      <c r="E101" s="254">
        <v>64090052</v>
      </c>
      <c r="F101" s="71"/>
      <c r="G101" s="71"/>
      <c r="H101" s="71"/>
    </row>
    <row r="102" spans="1:11" ht="18" customHeight="1" x14ac:dyDescent="0.2">
      <c r="A102" s="430"/>
      <c r="B102" s="296">
        <f t="shared" si="1"/>
        <v>85</v>
      </c>
      <c r="C102" s="419" t="s">
        <v>534</v>
      </c>
      <c r="D102" s="419"/>
      <c r="E102" s="254">
        <v>64090053</v>
      </c>
      <c r="F102" s="71"/>
      <c r="G102" s="71"/>
      <c r="H102" s="71"/>
    </row>
    <row r="103" spans="1:11" ht="18" customHeight="1" x14ac:dyDescent="0.2">
      <c r="A103" s="430"/>
      <c r="B103" s="296">
        <f t="shared" si="1"/>
        <v>86</v>
      </c>
      <c r="C103" s="419" t="s">
        <v>535</v>
      </c>
      <c r="D103" s="419"/>
      <c r="E103" s="254">
        <v>64090054</v>
      </c>
      <c r="F103" s="71"/>
      <c r="G103" s="71"/>
      <c r="H103" s="71"/>
    </row>
    <row r="104" spans="1:11" ht="18" customHeight="1" x14ac:dyDescent="0.2">
      <c r="A104" s="430"/>
      <c r="B104" s="296">
        <f t="shared" si="1"/>
        <v>87</v>
      </c>
      <c r="C104" s="419" t="s">
        <v>536</v>
      </c>
      <c r="D104" s="419"/>
      <c r="E104" s="254">
        <v>64090055</v>
      </c>
      <c r="F104" s="71"/>
      <c r="G104" s="71"/>
      <c r="H104" s="71"/>
    </row>
    <row r="105" spans="1:11" ht="18" customHeight="1" x14ac:dyDescent="0.2">
      <c r="A105" s="430"/>
      <c r="B105" s="296">
        <f t="shared" si="1"/>
        <v>88</v>
      </c>
      <c r="C105" s="419" t="s">
        <v>537</v>
      </c>
      <c r="D105" s="419"/>
      <c r="E105" s="254">
        <v>64090056</v>
      </c>
      <c r="F105" s="71"/>
      <c r="G105" s="71"/>
      <c r="H105" s="71"/>
    </row>
    <row r="106" spans="1:11" ht="18" customHeight="1" x14ac:dyDescent="0.2">
      <c r="A106" s="430"/>
      <c r="B106" s="296">
        <f t="shared" si="1"/>
        <v>89</v>
      </c>
      <c r="C106" s="431" t="s">
        <v>543</v>
      </c>
      <c r="D106" s="432"/>
      <c r="E106" s="254">
        <v>64090151</v>
      </c>
      <c r="F106" s="71"/>
      <c r="G106" s="71"/>
      <c r="H106" s="71"/>
    </row>
    <row r="107" spans="1:11" ht="18" customHeight="1" x14ac:dyDescent="0.2">
      <c r="A107" s="430"/>
      <c r="B107" s="296">
        <f t="shared" si="1"/>
        <v>90</v>
      </c>
      <c r="C107" s="434" t="s">
        <v>538</v>
      </c>
      <c r="D107" s="434"/>
      <c r="E107" s="255">
        <v>64120065</v>
      </c>
      <c r="F107" s="71"/>
      <c r="G107" s="71"/>
      <c r="H107" s="71"/>
    </row>
    <row r="108" spans="1:11" ht="18" customHeight="1" x14ac:dyDescent="0.2">
      <c r="A108" s="430"/>
      <c r="B108" s="296">
        <f t="shared" si="1"/>
        <v>91</v>
      </c>
      <c r="C108" s="419" t="s">
        <v>539</v>
      </c>
      <c r="D108" s="419"/>
      <c r="E108" s="255">
        <v>64120074</v>
      </c>
      <c r="F108" s="71"/>
      <c r="G108" s="71"/>
      <c r="H108" s="71"/>
    </row>
    <row r="109" spans="1:11" ht="18" customHeight="1" x14ac:dyDescent="0.2">
      <c r="A109" s="430"/>
      <c r="B109" s="296">
        <f t="shared" si="1"/>
        <v>92</v>
      </c>
      <c r="C109" s="419" t="s">
        <v>544</v>
      </c>
      <c r="D109" s="419"/>
      <c r="E109" s="255">
        <v>64130151</v>
      </c>
      <c r="F109" s="71"/>
      <c r="G109" s="71"/>
      <c r="H109" s="71"/>
    </row>
    <row r="110" spans="1:11" ht="18" customHeight="1" x14ac:dyDescent="0.2">
      <c r="A110" s="430"/>
      <c r="B110" s="296">
        <f t="shared" si="1"/>
        <v>93</v>
      </c>
      <c r="C110" s="419" t="s">
        <v>502</v>
      </c>
      <c r="D110" s="419"/>
      <c r="E110" s="255">
        <v>64140051</v>
      </c>
      <c r="F110" s="71"/>
      <c r="G110" s="71"/>
      <c r="H110" s="71"/>
    </row>
    <row r="111" spans="1:11" ht="18" customHeight="1" x14ac:dyDescent="0.2">
      <c r="A111" s="430"/>
      <c r="B111" s="296">
        <f t="shared" si="1"/>
        <v>94</v>
      </c>
      <c r="C111" s="419" t="s">
        <v>503</v>
      </c>
      <c r="D111" s="419"/>
      <c r="E111" s="255">
        <v>64140052</v>
      </c>
      <c r="F111" s="71"/>
      <c r="G111" s="71"/>
      <c r="H111" s="71"/>
    </row>
    <row r="112" spans="1:11" ht="18" customHeight="1" x14ac:dyDescent="0.2">
      <c r="A112" s="430"/>
      <c r="B112" s="296">
        <f t="shared" si="1"/>
        <v>95</v>
      </c>
      <c r="C112" s="419" t="s">
        <v>404</v>
      </c>
      <c r="D112" s="419"/>
      <c r="E112" s="253">
        <v>64151351</v>
      </c>
      <c r="F112" s="71"/>
      <c r="G112" s="71"/>
      <c r="H112" s="71"/>
    </row>
    <row r="113" spans="1:17" ht="25.5" customHeight="1" x14ac:dyDescent="0.2">
      <c r="A113" s="430"/>
      <c r="B113" s="296">
        <f t="shared" si="1"/>
        <v>96</v>
      </c>
      <c r="C113" s="419" t="s">
        <v>405</v>
      </c>
      <c r="D113" s="419"/>
      <c r="E113" s="253">
        <v>64151451</v>
      </c>
      <c r="F113" s="71"/>
      <c r="G113" s="71"/>
      <c r="H113" s="71"/>
    </row>
    <row r="114" spans="1:17" ht="18" customHeight="1" x14ac:dyDescent="0.2">
      <c r="A114" s="430"/>
      <c r="B114" s="296">
        <f t="shared" si="1"/>
        <v>97</v>
      </c>
      <c r="C114" s="434" t="s">
        <v>479</v>
      </c>
      <c r="D114" s="434"/>
      <c r="E114" s="253">
        <v>64220051</v>
      </c>
      <c r="F114" s="71"/>
      <c r="G114" s="71"/>
      <c r="H114" s="71"/>
    </row>
    <row r="115" spans="1:17" ht="18" customHeight="1" x14ac:dyDescent="0.2">
      <c r="A115" s="430"/>
      <c r="B115" s="296">
        <f t="shared" si="1"/>
        <v>98</v>
      </c>
      <c r="C115" s="419" t="s">
        <v>478</v>
      </c>
      <c r="D115" s="419"/>
      <c r="E115" s="255">
        <v>64220053</v>
      </c>
      <c r="F115" s="71"/>
      <c r="G115" s="71"/>
      <c r="H115" s="71"/>
    </row>
    <row r="116" spans="1:17" s="293" customFormat="1" ht="18" customHeight="1" x14ac:dyDescent="0.2">
      <c r="A116" s="430"/>
      <c r="B116" s="296">
        <f t="shared" si="1"/>
        <v>99</v>
      </c>
      <c r="C116" s="419" t="s">
        <v>477</v>
      </c>
      <c r="D116" s="419"/>
      <c r="E116" s="255">
        <v>64220055</v>
      </c>
      <c r="F116" s="71"/>
      <c r="G116" s="71"/>
      <c r="H116" s="71"/>
      <c r="I116" s="292"/>
      <c r="J116" s="292"/>
      <c r="K116" s="292"/>
      <c r="L116" s="292"/>
      <c r="M116" s="292"/>
      <c r="N116" s="292"/>
      <c r="O116" s="292"/>
      <c r="P116" s="292"/>
      <c r="Q116" s="292"/>
    </row>
    <row r="117" spans="1:17" s="293" customFormat="1" ht="18" customHeight="1" x14ac:dyDescent="0.2">
      <c r="A117" s="430"/>
      <c r="B117" s="296">
        <f t="shared" si="1"/>
        <v>100</v>
      </c>
      <c r="C117" s="419" t="s">
        <v>476</v>
      </c>
      <c r="D117" s="419"/>
      <c r="E117" s="255">
        <v>64220151</v>
      </c>
      <c r="F117" s="71"/>
      <c r="G117" s="71"/>
      <c r="H117" s="71"/>
      <c r="I117" s="292"/>
      <c r="J117" s="292"/>
      <c r="K117" s="292"/>
      <c r="L117" s="292"/>
      <c r="M117" s="292"/>
      <c r="N117" s="292"/>
      <c r="O117" s="292"/>
      <c r="P117" s="292"/>
      <c r="Q117" s="292"/>
    </row>
    <row r="118" spans="1:17" ht="18" customHeight="1" x14ac:dyDescent="0.2">
      <c r="A118" s="430"/>
      <c r="B118" s="296">
        <f t="shared" si="1"/>
        <v>101</v>
      </c>
      <c r="C118" s="419" t="s">
        <v>475</v>
      </c>
      <c r="D118" s="419"/>
      <c r="E118" s="255">
        <v>64220155</v>
      </c>
      <c r="F118" s="71"/>
      <c r="G118" s="71"/>
      <c r="H118" s="71"/>
    </row>
    <row r="119" spans="1:17" ht="18" customHeight="1" x14ac:dyDescent="0.2">
      <c r="A119" s="430"/>
      <c r="B119" s="296">
        <f t="shared" si="1"/>
        <v>102</v>
      </c>
      <c r="C119" s="419" t="s">
        <v>474</v>
      </c>
      <c r="D119" s="419"/>
      <c r="E119" s="255">
        <v>64220156</v>
      </c>
      <c r="F119" s="71"/>
      <c r="G119" s="71"/>
      <c r="H119" s="71"/>
    </row>
    <row r="120" spans="1:17" ht="18" customHeight="1" x14ac:dyDescent="0.2">
      <c r="A120" s="430"/>
      <c r="B120" s="296">
        <f t="shared" si="1"/>
        <v>103</v>
      </c>
      <c r="C120" s="419" t="s">
        <v>118</v>
      </c>
      <c r="D120" s="419"/>
      <c r="E120" s="255">
        <v>64310051</v>
      </c>
      <c r="F120" s="71"/>
      <c r="G120" s="71"/>
      <c r="H120" s="71"/>
    </row>
    <row r="121" spans="1:17" ht="18" customHeight="1" x14ac:dyDescent="0.2">
      <c r="A121" s="430"/>
      <c r="B121" s="296">
        <f t="shared" si="1"/>
        <v>104</v>
      </c>
      <c r="C121" s="419" t="s">
        <v>119</v>
      </c>
      <c r="D121" s="419"/>
      <c r="E121" s="255">
        <v>64310052</v>
      </c>
      <c r="F121" s="71"/>
      <c r="G121" s="71"/>
      <c r="H121" s="71"/>
    </row>
    <row r="122" spans="1:17" ht="18" customHeight="1" x14ac:dyDescent="0.2">
      <c r="A122" s="430"/>
      <c r="B122" s="296">
        <f t="shared" si="1"/>
        <v>105</v>
      </c>
      <c r="C122" s="419" t="s">
        <v>117</v>
      </c>
      <c r="D122" s="419"/>
      <c r="E122" s="255">
        <v>64310053</v>
      </c>
      <c r="F122" s="71"/>
      <c r="G122" s="71"/>
      <c r="H122" s="71"/>
    </row>
    <row r="123" spans="1:17" ht="26.1" customHeight="1" x14ac:dyDescent="0.2">
      <c r="A123" s="430"/>
      <c r="B123" s="296">
        <f t="shared" si="1"/>
        <v>106</v>
      </c>
      <c r="C123" s="419" t="s">
        <v>120</v>
      </c>
      <c r="D123" s="419"/>
      <c r="E123" s="255">
        <v>64320051</v>
      </c>
      <c r="F123" s="71"/>
      <c r="G123" s="71"/>
      <c r="H123" s="71"/>
    </row>
    <row r="124" spans="1:17" ht="18" customHeight="1" x14ac:dyDescent="0.2">
      <c r="A124" s="430"/>
      <c r="B124" s="296">
        <f t="shared" si="1"/>
        <v>107</v>
      </c>
      <c r="C124" s="433" t="s">
        <v>121</v>
      </c>
      <c r="D124" s="433"/>
      <c r="E124" s="255">
        <v>64320052</v>
      </c>
      <c r="F124" s="71"/>
      <c r="G124" s="71"/>
      <c r="H124" s="71"/>
    </row>
    <row r="125" spans="1:17" ht="18" customHeight="1" x14ac:dyDescent="0.2">
      <c r="A125" s="58" t="s">
        <v>87</v>
      </c>
      <c r="B125" s="93"/>
      <c r="C125" s="94"/>
      <c r="D125" s="94"/>
      <c r="E125" s="95"/>
      <c r="F125" s="93"/>
      <c r="G125" s="81" t="s">
        <v>88</v>
      </c>
      <c r="H125" s="96" t="str">
        <f>IF('IND (BUS PLUS)'!H56="","",'IND (BUS PLUS)'!H56)</f>
        <v/>
      </c>
    </row>
  </sheetData>
  <sheetProtection selectLockedCells="1" selectUnlockedCells="1"/>
  <mergeCells count="135">
    <mergeCell ref="C72:D72"/>
    <mergeCell ref="C73:D73"/>
    <mergeCell ref="C50:D50"/>
    <mergeCell ref="C70:D70"/>
    <mergeCell ref="C71:D71"/>
    <mergeCell ref="C68:D68"/>
    <mergeCell ref="C77:D77"/>
    <mergeCell ref="C75:D75"/>
    <mergeCell ref="C111:D111"/>
    <mergeCell ref="C78:D78"/>
    <mergeCell ref="C79:D79"/>
    <mergeCell ref="C82:D82"/>
    <mergeCell ref="C85:D85"/>
    <mergeCell ref="C102:D102"/>
    <mergeCell ref="C103:D103"/>
    <mergeCell ref="C104:D104"/>
    <mergeCell ref="C105:D105"/>
    <mergeCell ref="C94:D94"/>
    <mergeCell ref="C88:D88"/>
    <mergeCell ref="C87:D87"/>
    <mergeCell ref="C96:D96"/>
    <mergeCell ref="C109:D109"/>
    <mergeCell ref="C101:D101"/>
    <mergeCell ref="C106:D106"/>
    <mergeCell ref="C107:D107"/>
    <mergeCell ref="C108:D108"/>
    <mergeCell ref="C92:D92"/>
    <mergeCell ref="C93:D93"/>
    <mergeCell ref="C110:D110"/>
    <mergeCell ref="C121:D121"/>
    <mergeCell ref="C123:D123"/>
    <mergeCell ref="C119:D119"/>
    <mergeCell ref="C118:D118"/>
    <mergeCell ref="C117:D117"/>
    <mergeCell ref="C112:D112"/>
    <mergeCell ref="C116:D116"/>
    <mergeCell ref="C115:D115"/>
    <mergeCell ref="C114:D114"/>
    <mergeCell ref="C113:D113"/>
    <mergeCell ref="A63:A124"/>
    <mergeCell ref="C63:D63"/>
    <mergeCell ref="C64:D64"/>
    <mergeCell ref="C65:D65"/>
    <mergeCell ref="C66:D66"/>
    <mergeCell ref="C83:D83"/>
    <mergeCell ref="C84:D84"/>
    <mergeCell ref="C86:D86"/>
    <mergeCell ref="C89:D89"/>
    <mergeCell ref="C74:D74"/>
    <mergeCell ref="C76:D76"/>
    <mergeCell ref="C80:D80"/>
    <mergeCell ref="C81:D81"/>
    <mergeCell ref="C97:D97"/>
    <mergeCell ref="C98:D98"/>
    <mergeCell ref="C99:D99"/>
    <mergeCell ref="C100:D100"/>
    <mergeCell ref="C90:D90"/>
    <mergeCell ref="C91:D91"/>
    <mergeCell ref="C95:D95"/>
    <mergeCell ref="C69:D69"/>
    <mergeCell ref="C124:D124"/>
    <mergeCell ref="C122:D122"/>
    <mergeCell ref="C120:D120"/>
    <mergeCell ref="A60:B60"/>
    <mergeCell ref="C60:D60"/>
    <mergeCell ref="C61:D61"/>
    <mergeCell ref="C62:D62"/>
    <mergeCell ref="C52:D52"/>
    <mergeCell ref="C41:D41"/>
    <mergeCell ref="C42:D42"/>
    <mergeCell ref="C43:D43"/>
    <mergeCell ref="C45:D45"/>
    <mergeCell ref="A57:G57"/>
    <mergeCell ref="A58:H58"/>
    <mergeCell ref="A59:B59"/>
    <mergeCell ref="C59:D59"/>
    <mergeCell ref="C53:D53"/>
    <mergeCell ref="A54:A55"/>
    <mergeCell ref="C54:D54"/>
    <mergeCell ref="F54:G54"/>
    <mergeCell ref="B55:H55"/>
    <mergeCell ref="A30:A50"/>
    <mergeCell ref="C30:D30"/>
    <mergeCell ref="C31:D31"/>
    <mergeCell ref="C36:D36"/>
    <mergeCell ref="C48:D48"/>
    <mergeCell ref="C49:D49"/>
    <mergeCell ref="C37:D37"/>
    <mergeCell ref="C38:D38"/>
    <mergeCell ref="C40:D40"/>
    <mergeCell ref="C67:D67"/>
    <mergeCell ref="K33:M33"/>
    <mergeCell ref="K34:M34"/>
    <mergeCell ref="C35:D35"/>
    <mergeCell ref="C51:D51"/>
    <mergeCell ref="C39:D39"/>
    <mergeCell ref="C44:D44"/>
    <mergeCell ref="C46:D46"/>
    <mergeCell ref="C47:D47"/>
    <mergeCell ref="A1:G1"/>
    <mergeCell ref="A2:H2"/>
    <mergeCell ref="A3:B3"/>
    <mergeCell ref="C3:F3"/>
    <mergeCell ref="C4:F4"/>
    <mergeCell ref="C6:D6"/>
    <mergeCell ref="C7:D7"/>
    <mergeCell ref="C8:D8"/>
    <mergeCell ref="A9:A18"/>
    <mergeCell ref="C9:D9"/>
    <mergeCell ref="C10:D10"/>
    <mergeCell ref="C11:D11"/>
    <mergeCell ref="C12:D12"/>
    <mergeCell ref="C13:D13"/>
    <mergeCell ref="C14:D14"/>
    <mergeCell ref="C15:D15"/>
    <mergeCell ref="C16:D16"/>
    <mergeCell ref="C17:D17"/>
    <mergeCell ref="C18:D18"/>
    <mergeCell ref="J3:M3"/>
    <mergeCell ref="A4:B4"/>
    <mergeCell ref="A5:B5"/>
    <mergeCell ref="C5:H5"/>
    <mergeCell ref="C32:D32"/>
    <mergeCell ref="A26:A29"/>
    <mergeCell ref="C26:D26"/>
    <mergeCell ref="C27:D27"/>
    <mergeCell ref="C28:D28"/>
    <mergeCell ref="C29:D29"/>
    <mergeCell ref="C19:D19"/>
    <mergeCell ref="C20:D20"/>
    <mergeCell ref="C21:D21"/>
    <mergeCell ref="C22:D22"/>
    <mergeCell ref="C23:D23"/>
    <mergeCell ref="C24:D24"/>
    <mergeCell ref="C25:D25"/>
  </mergeCells>
  <phoneticPr fontId="27" type="noConversion"/>
  <conditionalFormatting sqref="H52:H53 H76 F45:F50 G48:G49 G40:G43 H72:H74 G45 H112 H80:H81 H83:H84 H86 H106:H109 H114:H124 F25:H25 H88:H101 H64:H70 F31:G33 F35:G38">
    <cfRule type="cellIs" dxfId="100" priority="27" stopIfTrue="1" operator="between">
      <formula>0</formula>
      <formula>0</formula>
    </cfRule>
  </conditionalFormatting>
  <conditionalFormatting sqref="F63:H63">
    <cfRule type="cellIs" dxfId="99" priority="28" stopIfTrue="1" operator="between">
      <formula>0</formula>
      <formula>0</formula>
    </cfRule>
    <cfRule type="cellIs" priority="29" stopIfTrue="1" operator="between">
      <formula>0</formula>
      <formula>0</formula>
    </cfRule>
  </conditionalFormatting>
  <conditionalFormatting sqref="F34:G34">
    <cfRule type="cellIs" dxfId="98" priority="30" stopIfTrue="1" operator="between">
      <formula>0</formula>
      <formula>0</formula>
    </cfRule>
  </conditionalFormatting>
  <conditionalFormatting sqref="H75">
    <cfRule type="cellIs" dxfId="97" priority="26" stopIfTrue="1" operator="between">
      <formula>0</formula>
      <formula>0</formula>
    </cfRule>
  </conditionalFormatting>
  <conditionalFormatting sqref="H87">
    <cfRule type="cellIs" dxfId="96" priority="24" stopIfTrue="1" operator="between">
      <formula>0</formula>
      <formula>0</formula>
    </cfRule>
  </conditionalFormatting>
  <conditionalFormatting sqref="H113">
    <cfRule type="cellIs" dxfId="95" priority="23" stopIfTrue="1" operator="between">
      <formula>0</formula>
      <formula>0</formula>
    </cfRule>
  </conditionalFormatting>
  <conditionalFormatting sqref="G10:G18">
    <cfRule type="cellIs" dxfId="94" priority="22" stopIfTrue="1" operator="between">
      <formula>0</formula>
      <formula>0</formula>
    </cfRule>
  </conditionalFormatting>
  <conditionalFormatting sqref="F51">
    <cfRule type="cellIs" dxfId="93" priority="21" stopIfTrue="1" operator="between">
      <formula>0</formula>
      <formula>0</formula>
    </cfRule>
  </conditionalFormatting>
  <conditionalFormatting sqref="F39:G39">
    <cfRule type="cellIs" dxfId="92" priority="20" stopIfTrue="1" operator="between">
      <formula>0</formula>
      <formula>0</formula>
    </cfRule>
  </conditionalFormatting>
  <conditionalFormatting sqref="H71">
    <cfRule type="cellIs" dxfId="89" priority="17" stopIfTrue="1" operator="between">
      <formula>0</formula>
      <formula>0</formula>
    </cfRule>
  </conditionalFormatting>
  <conditionalFormatting sqref="G44">
    <cfRule type="cellIs" dxfId="88" priority="15" stopIfTrue="1" operator="between">
      <formula>0</formula>
      <formula>0</formula>
    </cfRule>
  </conditionalFormatting>
  <conditionalFormatting sqref="H110">
    <cfRule type="cellIs" dxfId="87" priority="14" stopIfTrue="1" operator="between">
      <formula>0</formula>
      <formula>0</formula>
    </cfRule>
  </conditionalFormatting>
  <conditionalFormatting sqref="H111">
    <cfRule type="cellIs" dxfId="86" priority="13" stopIfTrue="1" operator="between">
      <formula>0</formula>
      <formula>0</formula>
    </cfRule>
  </conditionalFormatting>
  <conditionalFormatting sqref="H77">
    <cfRule type="cellIs" dxfId="85" priority="11" stopIfTrue="1" operator="between">
      <formula>0</formula>
      <formula>0</formula>
    </cfRule>
  </conditionalFormatting>
  <conditionalFormatting sqref="H79">
    <cfRule type="cellIs" dxfId="84" priority="9" stopIfTrue="1" operator="between">
      <formula>0</formula>
      <formula>0</formula>
    </cfRule>
  </conditionalFormatting>
  <conditionalFormatting sqref="H82">
    <cfRule type="cellIs" dxfId="83" priority="8" stopIfTrue="1" operator="between">
      <formula>0</formula>
      <formula>0</formula>
    </cfRule>
  </conditionalFormatting>
  <conditionalFormatting sqref="H78">
    <cfRule type="cellIs" dxfId="82" priority="10" stopIfTrue="1" operator="between">
      <formula>0</formula>
      <formula>0</formula>
    </cfRule>
  </conditionalFormatting>
  <conditionalFormatting sqref="H85">
    <cfRule type="cellIs" dxfId="81" priority="7" stopIfTrue="1" operator="between">
      <formula>0</formula>
      <formula>0</formula>
    </cfRule>
  </conditionalFormatting>
  <conditionalFormatting sqref="H102">
    <cfRule type="cellIs" dxfId="80" priority="6" stopIfTrue="1" operator="between">
      <formula>0</formula>
      <formula>0</formula>
    </cfRule>
  </conditionalFormatting>
  <conditionalFormatting sqref="H104">
    <cfRule type="cellIs" dxfId="79" priority="4" stopIfTrue="1" operator="between">
      <formula>0</formula>
      <formula>0</formula>
    </cfRule>
  </conditionalFormatting>
  <conditionalFormatting sqref="H103">
    <cfRule type="cellIs" dxfId="78" priority="5" stopIfTrue="1" operator="between">
      <formula>0</formula>
      <formula>0</formula>
    </cfRule>
  </conditionalFormatting>
  <conditionalFormatting sqref="H105">
    <cfRule type="cellIs" dxfId="77" priority="3" stopIfTrue="1" operator="between">
      <formula>0</formula>
      <formula>0</formula>
    </cfRule>
  </conditionalFormatting>
  <dataValidations count="3">
    <dataValidation type="whole" operator="greaterThanOrEqual" allowBlank="1" showInputMessage="1" showErrorMessage="1" sqref="F21:F24 G50:G51 H31:H51 F35 F40:F44 F52:F53 G8:H9 H10:H23 F8:F18 G46:G47 F26:H30 G24:H24 F63:H124">
      <formula1>0</formula1>
      <formula2>0</formula2>
    </dataValidation>
    <dataValidation type="whole" allowBlank="1" showInputMessage="1" showErrorMessage="1" sqref="C4 F54:G54">
      <formula1>1000000000000</formula1>
      <formula2>9999999999999</formula2>
    </dataValidation>
    <dataValidation type="whole" allowBlank="1" showInputMessage="1" showErrorMessage="1" sqref="H4">
      <formula1>1</formula1>
      <formula2>99999999</formula2>
    </dataValidation>
  </dataValidations>
  <printOptions horizontalCentered="1"/>
  <pageMargins left="0.25" right="0.25" top="0.25" bottom="0.25" header="0.51180555555555551" footer="0.51180555555555551"/>
  <pageSetup paperSize="5" scale="76" firstPageNumber="0" fitToHeight="0" orientation="portrait" horizontalDpi="300" verticalDpi="300" r:id="rId1"/>
  <headerFooter alignWithMargins="0"/>
  <rowBreaks count="1" manualBreakCount="1">
    <brk id="56"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7"/>
    <pageSetUpPr fitToPage="1"/>
  </sheetPr>
  <dimension ref="A1:U92"/>
  <sheetViews>
    <sheetView zoomScaleNormal="100" workbookViewId="0">
      <selection sqref="A1:I1"/>
    </sheetView>
  </sheetViews>
  <sheetFormatPr defaultColWidth="2.5703125" defaultRowHeight="18" customHeight="1" x14ac:dyDescent="0.2"/>
  <cols>
    <col min="1" max="1" width="4.140625" style="58" customWidth="1"/>
    <col min="2" max="2" width="4.140625" style="62" customWidth="1"/>
    <col min="3" max="6" width="18.42578125" style="58" customWidth="1"/>
    <col min="7" max="7" width="9.5703125" style="63" customWidth="1"/>
    <col min="8" max="8" width="18.42578125" style="97" customWidth="1"/>
    <col min="9" max="9" width="18.42578125" style="58" customWidth="1"/>
    <col min="10" max="10" width="14" style="58" customWidth="1"/>
    <col min="11" max="11" width="3.28515625" style="98" customWidth="1"/>
    <col min="12" max="12" width="23.5703125" style="98" customWidth="1"/>
    <col min="13" max="13" width="15.28515625" style="98" customWidth="1"/>
    <col min="14" max="14" width="12.85546875" style="98" customWidth="1"/>
    <col min="15" max="17" width="20.140625" style="98" customWidth="1"/>
    <col min="18" max="19" width="12.42578125" style="98" customWidth="1"/>
    <col min="20" max="20" width="6.7109375" style="98" customWidth="1"/>
    <col min="21" max="16384" width="2.5703125" style="98"/>
  </cols>
  <sheetData>
    <row r="1" spans="1:10" s="58" customFormat="1" ht="18" customHeight="1" x14ac:dyDescent="0.2">
      <c r="A1" s="440" t="s">
        <v>122</v>
      </c>
      <c r="B1" s="440"/>
      <c r="C1" s="440"/>
      <c r="D1" s="440"/>
      <c r="E1" s="440"/>
      <c r="F1" s="440"/>
      <c r="G1" s="440"/>
      <c r="H1" s="440"/>
      <c r="I1" s="440"/>
    </row>
    <row r="2" spans="1:10" s="58" customFormat="1" ht="18" customHeight="1" x14ac:dyDescent="0.2">
      <c r="A2" s="445" t="s">
        <v>431</v>
      </c>
      <c r="B2" s="445"/>
      <c r="C2" s="445"/>
      <c r="D2" s="445"/>
      <c r="E2" s="445"/>
      <c r="F2" s="445"/>
      <c r="G2" s="445"/>
      <c r="H2" s="445"/>
      <c r="I2" s="445"/>
    </row>
    <row r="3" spans="1:10" s="101" customFormat="1" ht="18" customHeight="1" x14ac:dyDescent="0.2">
      <c r="A3" s="440" t="s">
        <v>39</v>
      </c>
      <c r="B3" s="440"/>
      <c r="C3" s="371"/>
      <c r="D3" s="371"/>
      <c r="E3" s="371"/>
      <c r="F3" s="371"/>
      <c r="G3" s="371"/>
      <c r="H3" s="100" t="s">
        <v>40</v>
      </c>
      <c r="I3" s="99">
        <v>2014</v>
      </c>
    </row>
    <row r="4" spans="1:10" s="101" customFormat="1" ht="18" customHeight="1" x14ac:dyDescent="0.2">
      <c r="A4" s="440" t="s">
        <v>41</v>
      </c>
      <c r="B4" s="440"/>
      <c r="C4" s="441"/>
      <c r="D4" s="441"/>
      <c r="E4" s="441"/>
      <c r="F4" s="441"/>
      <c r="G4" s="441"/>
      <c r="H4" s="100" t="s">
        <v>42</v>
      </c>
      <c r="I4" s="19"/>
    </row>
    <row r="5" spans="1:10" s="62" customFormat="1" ht="25.5" x14ac:dyDescent="0.2">
      <c r="A5" s="102"/>
      <c r="B5" s="21" t="s">
        <v>44</v>
      </c>
      <c r="C5" s="442" t="s">
        <v>45</v>
      </c>
      <c r="D5" s="442"/>
      <c r="E5" s="442"/>
      <c r="F5" s="442"/>
      <c r="G5" s="103" t="s">
        <v>46</v>
      </c>
      <c r="H5" s="104" t="s">
        <v>77</v>
      </c>
      <c r="I5" s="54" t="s">
        <v>123</v>
      </c>
    </row>
    <row r="6" spans="1:10" s="62" customFormat="1" ht="18" customHeight="1" x14ac:dyDescent="0.2">
      <c r="A6" s="102"/>
      <c r="B6" s="21"/>
      <c r="C6" s="443"/>
      <c r="D6" s="443"/>
      <c r="E6" s="443"/>
      <c r="F6" s="443"/>
      <c r="G6" s="103"/>
      <c r="H6" s="104" t="s">
        <v>50</v>
      </c>
      <c r="I6" s="54" t="s">
        <v>51</v>
      </c>
    </row>
    <row r="7" spans="1:10" ht="18" customHeight="1" x14ac:dyDescent="0.2">
      <c r="A7" s="105"/>
      <c r="B7" s="106">
        <v>1</v>
      </c>
      <c r="C7" s="444" t="s">
        <v>566</v>
      </c>
      <c r="D7" s="444"/>
      <c r="E7" s="444"/>
      <c r="F7" s="444"/>
      <c r="G7" s="31">
        <v>640000</v>
      </c>
      <c r="H7" s="57"/>
      <c r="I7" s="57"/>
      <c r="J7" s="98"/>
    </row>
    <row r="8" spans="1:10" ht="18" customHeight="1" x14ac:dyDescent="0.2">
      <c r="A8" s="435"/>
      <c r="B8" s="348">
        <f t="shared" ref="B8" si="0">+B7+1</f>
        <v>2</v>
      </c>
      <c r="C8" s="436" t="s">
        <v>507</v>
      </c>
      <c r="D8" s="436"/>
      <c r="E8" s="436"/>
      <c r="F8" s="436"/>
      <c r="G8" s="55">
        <v>64010011</v>
      </c>
      <c r="H8" s="57"/>
      <c r="I8" s="57"/>
      <c r="J8" s="98"/>
    </row>
    <row r="9" spans="1:10" ht="18" customHeight="1" x14ac:dyDescent="0.2">
      <c r="A9" s="435"/>
      <c r="B9" s="342">
        <f t="shared" ref="B9:B48" si="1">+B8+1</f>
        <v>3</v>
      </c>
      <c r="C9" s="436" t="s">
        <v>108</v>
      </c>
      <c r="D9" s="436"/>
      <c r="E9" s="436"/>
      <c r="F9" s="436"/>
      <c r="G9" s="55">
        <v>64010012</v>
      </c>
      <c r="H9" s="57"/>
      <c r="I9" s="57"/>
      <c r="J9" s="98"/>
    </row>
    <row r="10" spans="1:10" s="107" customFormat="1" ht="18" customHeight="1" x14ac:dyDescent="0.2">
      <c r="A10" s="435"/>
      <c r="B10" s="342">
        <f t="shared" si="1"/>
        <v>4</v>
      </c>
      <c r="C10" s="450" t="s">
        <v>125</v>
      </c>
      <c r="D10" s="450"/>
      <c r="E10" s="450"/>
      <c r="F10" s="450"/>
      <c r="G10" s="55">
        <v>64050007</v>
      </c>
      <c r="H10" s="57"/>
      <c r="I10" s="57"/>
    </row>
    <row r="11" spans="1:10" ht="18" customHeight="1" x14ac:dyDescent="0.2">
      <c r="A11" s="435"/>
      <c r="B11" s="342">
        <f t="shared" si="1"/>
        <v>5</v>
      </c>
      <c r="C11" s="439" t="s">
        <v>124</v>
      </c>
      <c r="D11" s="439"/>
      <c r="E11" s="439"/>
      <c r="F11" s="439"/>
      <c r="G11" s="55">
        <v>64050008</v>
      </c>
      <c r="H11" s="57"/>
      <c r="I11" s="57"/>
      <c r="J11" s="98"/>
    </row>
    <row r="12" spans="1:10" ht="24" customHeight="1" x14ac:dyDescent="0.2">
      <c r="A12" s="435"/>
      <c r="B12" s="342">
        <f t="shared" si="1"/>
        <v>6</v>
      </c>
      <c r="C12" s="436" t="s">
        <v>126</v>
      </c>
      <c r="D12" s="436"/>
      <c r="E12" s="436"/>
      <c r="F12" s="436"/>
      <c r="G12" s="55">
        <v>64050009</v>
      </c>
      <c r="H12" s="57"/>
      <c r="I12" s="57"/>
      <c r="J12" s="98"/>
    </row>
    <row r="13" spans="1:10" ht="24" customHeight="1" x14ac:dyDescent="0.2">
      <c r="A13" s="435"/>
      <c r="B13" s="342">
        <f t="shared" si="1"/>
        <v>7</v>
      </c>
      <c r="C13" s="436" t="s">
        <v>127</v>
      </c>
      <c r="D13" s="436"/>
      <c r="E13" s="436"/>
      <c r="F13" s="436"/>
      <c r="G13" s="55">
        <v>64050010</v>
      </c>
      <c r="H13" s="57"/>
      <c r="I13" s="57"/>
      <c r="J13" s="98"/>
    </row>
    <row r="14" spans="1:10" ht="24" customHeight="1" x14ac:dyDescent="0.2">
      <c r="A14" s="435"/>
      <c r="B14" s="342">
        <f t="shared" si="1"/>
        <v>8</v>
      </c>
      <c r="C14" s="436" t="s">
        <v>128</v>
      </c>
      <c r="D14" s="436"/>
      <c r="E14" s="436"/>
      <c r="F14" s="436"/>
      <c r="G14" s="55">
        <v>64050011</v>
      </c>
      <c r="H14" s="57"/>
      <c r="I14" s="57"/>
      <c r="J14" s="98"/>
    </row>
    <row r="15" spans="1:10" ht="24" customHeight="1" x14ac:dyDescent="0.2">
      <c r="A15" s="435"/>
      <c r="B15" s="342">
        <f t="shared" si="1"/>
        <v>9</v>
      </c>
      <c r="C15" s="436" t="s">
        <v>129</v>
      </c>
      <c r="D15" s="436"/>
      <c r="E15" s="436"/>
      <c r="F15" s="436"/>
      <c r="G15" s="55">
        <v>64050012</v>
      </c>
      <c r="H15" s="57"/>
      <c r="I15" s="57"/>
      <c r="J15" s="98"/>
    </row>
    <row r="16" spans="1:10" ht="18" customHeight="1" x14ac:dyDescent="0.2">
      <c r="A16" s="435"/>
      <c r="B16" s="342">
        <f t="shared" si="1"/>
        <v>10</v>
      </c>
      <c r="C16" s="436" t="s">
        <v>426</v>
      </c>
      <c r="D16" s="436"/>
      <c r="E16" s="436"/>
      <c r="F16" s="436"/>
      <c r="G16" s="55">
        <v>64060000</v>
      </c>
      <c r="H16" s="57"/>
      <c r="I16" s="57"/>
      <c r="J16" s="98"/>
    </row>
    <row r="17" spans="1:10" ht="18" customHeight="1" x14ac:dyDescent="0.2">
      <c r="A17" s="435"/>
      <c r="B17" s="342">
        <f t="shared" si="1"/>
        <v>11</v>
      </c>
      <c r="C17" s="436" t="s">
        <v>130</v>
      </c>
      <c r="D17" s="436"/>
      <c r="E17" s="436"/>
      <c r="F17" s="436"/>
      <c r="G17" s="55">
        <v>64080001</v>
      </c>
      <c r="H17" s="57"/>
      <c r="I17" s="57"/>
      <c r="J17" s="98"/>
    </row>
    <row r="18" spans="1:10" ht="18" customHeight="1" x14ac:dyDescent="0.2">
      <c r="A18" s="435"/>
      <c r="B18" s="342">
        <f t="shared" si="1"/>
        <v>12</v>
      </c>
      <c r="C18" s="436" t="s">
        <v>504</v>
      </c>
      <c r="D18" s="436"/>
      <c r="E18" s="436"/>
      <c r="F18" s="436"/>
      <c r="G18" s="55">
        <v>64090201</v>
      </c>
      <c r="H18" s="57"/>
      <c r="I18" s="57"/>
      <c r="J18" s="98"/>
    </row>
    <row r="19" spans="1:10" ht="18" customHeight="1" x14ac:dyDescent="0.2">
      <c r="A19" s="435"/>
      <c r="B19" s="342">
        <f t="shared" si="1"/>
        <v>13</v>
      </c>
      <c r="C19" s="436" t="s">
        <v>144</v>
      </c>
      <c r="D19" s="436"/>
      <c r="E19" s="436"/>
      <c r="F19" s="436"/>
      <c r="G19" s="55">
        <v>64100101</v>
      </c>
      <c r="H19" s="57"/>
      <c r="I19" s="57"/>
      <c r="J19" s="98" t="s">
        <v>132</v>
      </c>
    </row>
    <row r="20" spans="1:10" ht="18" customHeight="1" x14ac:dyDescent="0.2">
      <c r="A20" s="435"/>
      <c r="B20" s="342">
        <f t="shared" si="1"/>
        <v>14</v>
      </c>
      <c r="C20" s="436" t="s">
        <v>131</v>
      </c>
      <c r="D20" s="436"/>
      <c r="E20" s="436"/>
      <c r="F20" s="436"/>
      <c r="G20" s="55">
        <v>64100201</v>
      </c>
      <c r="H20" s="57"/>
      <c r="I20" s="57"/>
      <c r="J20" s="98" t="s">
        <v>132</v>
      </c>
    </row>
    <row r="21" spans="1:10" ht="18" customHeight="1" x14ac:dyDescent="0.2">
      <c r="A21" s="435"/>
      <c r="B21" s="342">
        <f t="shared" si="1"/>
        <v>15</v>
      </c>
      <c r="C21" s="437" t="s">
        <v>508</v>
      </c>
      <c r="D21" s="437"/>
      <c r="E21" s="437"/>
      <c r="F21" s="437"/>
      <c r="G21" s="55">
        <v>64100301</v>
      </c>
      <c r="H21" s="57"/>
      <c r="I21" s="57"/>
      <c r="J21" s="98"/>
    </row>
    <row r="22" spans="1:10" ht="18" customHeight="1" x14ac:dyDescent="0.2">
      <c r="A22" s="435"/>
      <c r="B22" s="342">
        <f t="shared" si="1"/>
        <v>16</v>
      </c>
      <c r="C22" s="437" t="s">
        <v>509</v>
      </c>
      <c r="D22" s="437"/>
      <c r="E22" s="437"/>
      <c r="F22" s="437"/>
      <c r="G22" s="55">
        <v>64100302</v>
      </c>
      <c r="H22" s="57"/>
      <c r="I22" s="57"/>
      <c r="J22" s="98"/>
    </row>
    <row r="23" spans="1:10" ht="18" customHeight="1" x14ac:dyDescent="0.2">
      <c r="A23" s="435"/>
      <c r="B23" s="342">
        <f t="shared" si="1"/>
        <v>17</v>
      </c>
      <c r="C23" s="437" t="s">
        <v>510</v>
      </c>
      <c r="D23" s="437"/>
      <c r="E23" s="437"/>
      <c r="F23" s="437"/>
      <c r="G23" s="55">
        <v>64100303</v>
      </c>
      <c r="H23" s="57"/>
      <c r="I23" s="57"/>
      <c r="J23" s="98"/>
    </row>
    <row r="24" spans="1:10" ht="18" customHeight="1" x14ac:dyDescent="0.2">
      <c r="A24" s="435"/>
      <c r="B24" s="348">
        <f t="shared" si="1"/>
        <v>18</v>
      </c>
      <c r="C24" s="446" t="s">
        <v>511</v>
      </c>
      <c r="D24" s="447"/>
      <c r="E24" s="447"/>
      <c r="F24" s="448"/>
      <c r="G24" s="55">
        <v>64120101</v>
      </c>
      <c r="H24" s="57"/>
      <c r="I24" s="57"/>
      <c r="J24" s="98"/>
    </row>
    <row r="25" spans="1:10" ht="18" customHeight="1" x14ac:dyDescent="0.2">
      <c r="A25" s="435"/>
      <c r="B25" s="348">
        <f t="shared" si="1"/>
        <v>19</v>
      </c>
      <c r="C25" s="446" t="s">
        <v>512</v>
      </c>
      <c r="D25" s="447"/>
      <c r="E25" s="447"/>
      <c r="F25" s="448"/>
      <c r="G25" s="55">
        <v>64120102</v>
      </c>
      <c r="H25" s="57"/>
      <c r="I25" s="57"/>
      <c r="J25" s="98"/>
    </row>
    <row r="26" spans="1:10" ht="18" customHeight="1" x14ac:dyDescent="0.2">
      <c r="A26" s="435"/>
      <c r="B26" s="348">
        <f t="shared" si="1"/>
        <v>20</v>
      </c>
      <c r="C26" s="446" t="s">
        <v>542</v>
      </c>
      <c r="D26" s="447"/>
      <c r="E26" s="447"/>
      <c r="F26" s="448"/>
      <c r="G26" s="55">
        <v>64120103</v>
      </c>
      <c r="H26" s="57"/>
      <c r="I26" s="57"/>
      <c r="J26" s="98"/>
    </row>
    <row r="27" spans="1:10" ht="18" customHeight="1" x14ac:dyDescent="0.2">
      <c r="A27" s="435"/>
      <c r="B27" s="348">
        <f t="shared" si="1"/>
        <v>21</v>
      </c>
      <c r="C27" s="436" t="s">
        <v>133</v>
      </c>
      <c r="D27" s="436"/>
      <c r="E27" s="436"/>
      <c r="F27" s="436"/>
      <c r="G27" s="55">
        <v>64120201</v>
      </c>
      <c r="H27" s="57"/>
      <c r="I27" s="57"/>
      <c r="J27" s="98"/>
    </row>
    <row r="28" spans="1:10" ht="18" customHeight="1" x14ac:dyDescent="0.2">
      <c r="A28" s="435"/>
      <c r="B28" s="348">
        <f t="shared" si="1"/>
        <v>22</v>
      </c>
      <c r="C28" s="437" t="s">
        <v>513</v>
      </c>
      <c r="D28" s="437"/>
      <c r="E28" s="437"/>
      <c r="F28" s="437"/>
      <c r="G28" s="55">
        <v>64130001</v>
      </c>
      <c r="H28" s="57"/>
      <c r="I28" s="57"/>
      <c r="J28" s="98"/>
    </row>
    <row r="29" spans="1:10" ht="18" customHeight="1" x14ac:dyDescent="0.2">
      <c r="A29" s="435"/>
      <c r="B29" s="348">
        <f t="shared" si="1"/>
        <v>23</v>
      </c>
      <c r="C29" s="437" t="s">
        <v>514</v>
      </c>
      <c r="D29" s="437"/>
      <c r="E29" s="437"/>
      <c r="F29" s="437"/>
      <c r="G29" s="55">
        <v>64130002</v>
      </c>
      <c r="H29" s="57"/>
      <c r="I29" s="57"/>
      <c r="J29" s="98"/>
    </row>
    <row r="30" spans="1:10" ht="18" customHeight="1" x14ac:dyDescent="0.2">
      <c r="A30" s="435"/>
      <c r="B30" s="348">
        <f t="shared" si="1"/>
        <v>24</v>
      </c>
      <c r="C30" s="437" t="s">
        <v>515</v>
      </c>
      <c r="D30" s="437"/>
      <c r="E30" s="437"/>
      <c r="F30" s="437"/>
      <c r="G30" s="55">
        <v>64130003</v>
      </c>
      <c r="H30" s="57"/>
      <c r="I30" s="57"/>
      <c r="J30" s="98"/>
    </row>
    <row r="31" spans="1:10" ht="18" customHeight="1" x14ac:dyDescent="0.2">
      <c r="A31" s="435"/>
      <c r="B31" s="348">
        <f t="shared" si="1"/>
        <v>25</v>
      </c>
      <c r="C31" s="438" t="s">
        <v>427</v>
      </c>
      <c r="D31" s="438"/>
      <c r="E31" s="438"/>
      <c r="F31" s="438"/>
      <c r="G31" s="55">
        <v>64140101</v>
      </c>
      <c r="H31" s="57"/>
      <c r="I31" s="57"/>
      <c r="J31" s="98"/>
    </row>
    <row r="32" spans="1:10" ht="18" customHeight="1" x14ac:dyDescent="0.2">
      <c r="A32" s="435"/>
      <c r="B32" s="348">
        <f t="shared" si="1"/>
        <v>26</v>
      </c>
      <c r="C32" s="437" t="s">
        <v>516</v>
      </c>
      <c r="D32" s="437"/>
      <c r="E32" s="437"/>
      <c r="F32" s="437"/>
      <c r="G32" s="55">
        <v>64150001</v>
      </c>
      <c r="H32" s="57"/>
      <c r="I32" s="57"/>
      <c r="J32" s="98"/>
    </row>
    <row r="33" spans="1:10" ht="18" customHeight="1" x14ac:dyDescent="0.2">
      <c r="A33" s="435"/>
      <c r="B33" s="348">
        <f t="shared" si="1"/>
        <v>27</v>
      </c>
      <c r="C33" s="437" t="s">
        <v>517</v>
      </c>
      <c r="D33" s="437"/>
      <c r="E33" s="437"/>
      <c r="F33" s="437"/>
      <c r="G33" s="55">
        <v>64150002</v>
      </c>
      <c r="H33" s="57"/>
      <c r="I33" s="57"/>
      <c r="J33" s="98"/>
    </row>
    <row r="34" spans="1:10" ht="18" customHeight="1" x14ac:dyDescent="0.2">
      <c r="A34" s="435"/>
      <c r="B34" s="348">
        <f t="shared" si="1"/>
        <v>28</v>
      </c>
      <c r="C34" s="437" t="s">
        <v>518</v>
      </c>
      <c r="D34" s="437"/>
      <c r="E34" s="437"/>
      <c r="F34" s="437"/>
      <c r="G34" s="55">
        <v>64150003</v>
      </c>
      <c r="H34" s="57"/>
      <c r="I34" s="57"/>
      <c r="J34" s="98"/>
    </row>
    <row r="35" spans="1:10" ht="18" customHeight="1" x14ac:dyDescent="0.2">
      <c r="A35" s="435"/>
      <c r="B35" s="348">
        <f t="shared" si="1"/>
        <v>29</v>
      </c>
      <c r="C35" s="437" t="s">
        <v>521</v>
      </c>
      <c r="D35" s="437"/>
      <c r="E35" s="437"/>
      <c r="F35" s="437"/>
      <c r="G35" s="55">
        <v>64150004</v>
      </c>
      <c r="H35" s="57"/>
      <c r="I35" s="57"/>
      <c r="J35" s="98"/>
    </row>
    <row r="36" spans="1:10" ht="18" customHeight="1" x14ac:dyDescent="0.2">
      <c r="A36" s="435"/>
      <c r="B36" s="348">
        <f t="shared" si="1"/>
        <v>30</v>
      </c>
      <c r="C36" s="436" t="s">
        <v>134</v>
      </c>
      <c r="D36" s="436"/>
      <c r="E36" s="436"/>
      <c r="F36" s="436"/>
      <c r="G36" s="55">
        <v>64150101</v>
      </c>
      <c r="H36" s="57"/>
      <c r="I36" s="57"/>
      <c r="J36" s="98"/>
    </row>
    <row r="37" spans="1:10" ht="18" customHeight="1" x14ac:dyDescent="0.2">
      <c r="A37" s="435"/>
      <c r="B37" s="348">
        <f t="shared" si="1"/>
        <v>31</v>
      </c>
      <c r="C37" s="436" t="s">
        <v>135</v>
      </c>
      <c r="D37" s="436"/>
      <c r="E37" s="436"/>
      <c r="F37" s="436"/>
      <c r="G37" s="55">
        <v>64150201</v>
      </c>
      <c r="H37" s="57"/>
      <c r="I37" s="57"/>
      <c r="J37" s="98"/>
    </row>
    <row r="38" spans="1:10" ht="18" customHeight="1" x14ac:dyDescent="0.2">
      <c r="A38" s="435"/>
      <c r="B38" s="348">
        <f t="shared" si="1"/>
        <v>32</v>
      </c>
      <c r="C38" s="436" t="s">
        <v>136</v>
      </c>
      <c r="D38" s="436"/>
      <c r="E38" s="436"/>
      <c r="F38" s="436"/>
      <c r="G38" s="55">
        <v>64150301</v>
      </c>
      <c r="H38" s="57"/>
      <c r="I38" s="57"/>
      <c r="J38" s="98"/>
    </row>
    <row r="39" spans="1:10" ht="18" customHeight="1" x14ac:dyDescent="0.2">
      <c r="A39" s="435"/>
      <c r="B39" s="348">
        <f t="shared" si="1"/>
        <v>33</v>
      </c>
      <c r="C39" s="436" t="s">
        <v>138</v>
      </c>
      <c r="D39" s="436"/>
      <c r="E39" s="436"/>
      <c r="F39" s="436"/>
      <c r="G39" s="55">
        <v>64150401</v>
      </c>
      <c r="H39" s="57"/>
      <c r="I39" s="57"/>
      <c r="J39" s="98"/>
    </row>
    <row r="40" spans="1:10" ht="18" customHeight="1" x14ac:dyDescent="0.2">
      <c r="A40" s="435"/>
      <c r="B40" s="348">
        <f t="shared" si="1"/>
        <v>34</v>
      </c>
      <c r="C40" s="436" t="s">
        <v>139</v>
      </c>
      <c r="D40" s="436"/>
      <c r="E40" s="436"/>
      <c r="F40" s="436"/>
      <c r="G40" s="55">
        <v>64150501</v>
      </c>
      <c r="H40" s="57"/>
      <c r="I40" s="57"/>
      <c r="J40" s="98"/>
    </row>
    <row r="41" spans="1:10" ht="18" customHeight="1" x14ac:dyDescent="0.2">
      <c r="A41" s="435"/>
      <c r="B41" s="348">
        <f t="shared" si="1"/>
        <v>35</v>
      </c>
      <c r="C41" s="436" t="s">
        <v>140</v>
      </c>
      <c r="D41" s="436"/>
      <c r="E41" s="436"/>
      <c r="F41" s="436"/>
      <c r="G41" s="55">
        <v>64150601</v>
      </c>
      <c r="H41" s="57"/>
      <c r="I41" s="57"/>
      <c r="J41" s="98"/>
    </row>
    <row r="42" spans="1:10" ht="18" customHeight="1" x14ac:dyDescent="0.2">
      <c r="A42" s="435"/>
      <c r="B42" s="348">
        <f t="shared" si="1"/>
        <v>36</v>
      </c>
      <c r="C42" s="436" t="s">
        <v>520</v>
      </c>
      <c r="D42" s="436"/>
      <c r="E42" s="436"/>
      <c r="F42" s="436"/>
      <c r="G42" s="55">
        <v>64150701</v>
      </c>
      <c r="H42" s="57"/>
      <c r="I42" s="57"/>
      <c r="J42" s="98"/>
    </row>
    <row r="43" spans="1:10" ht="18" customHeight="1" x14ac:dyDescent="0.2">
      <c r="A43" s="435"/>
      <c r="B43" s="348">
        <f t="shared" si="1"/>
        <v>37</v>
      </c>
      <c r="C43" s="436" t="s">
        <v>519</v>
      </c>
      <c r="D43" s="436"/>
      <c r="E43" s="436"/>
      <c r="F43" s="436"/>
      <c r="G43" s="55">
        <v>64150702</v>
      </c>
      <c r="H43" s="57"/>
      <c r="I43" s="57"/>
      <c r="J43" s="98"/>
    </row>
    <row r="44" spans="1:10" ht="18" customHeight="1" x14ac:dyDescent="0.2">
      <c r="A44" s="435"/>
      <c r="B44" s="348">
        <f t="shared" si="1"/>
        <v>38</v>
      </c>
      <c r="C44" s="436" t="s">
        <v>141</v>
      </c>
      <c r="D44" s="436"/>
      <c r="E44" s="436"/>
      <c r="F44" s="436"/>
      <c r="G44" s="55">
        <v>64150801</v>
      </c>
      <c r="H44" s="57"/>
      <c r="I44" s="57"/>
      <c r="J44" s="98"/>
    </row>
    <row r="45" spans="1:10" ht="18" customHeight="1" x14ac:dyDescent="0.2">
      <c r="A45" s="435"/>
      <c r="B45" s="348">
        <f t="shared" si="1"/>
        <v>39</v>
      </c>
      <c r="C45" s="436" t="s">
        <v>142</v>
      </c>
      <c r="D45" s="436"/>
      <c r="E45" s="436"/>
      <c r="F45" s="436"/>
      <c r="G45" s="55">
        <v>64150901</v>
      </c>
      <c r="H45" s="57"/>
      <c r="I45" s="57"/>
      <c r="J45" s="98"/>
    </row>
    <row r="46" spans="1:10" ht="18" customHeight="1" x14ac:dyDescent="0.2">
      <c r="A46" s="435"/>
      <c r="B46" s="348">
        <f t="shared" si="1"/>
        <v>40</v>
      </c>
      <c r="C46" s="449" t="s">
        <v>143</v>
      </c>
      <c r="D46" s="449"/>
      <c r="E46" s="449"/>
      <c r="F46" s="449"/>
      <c r="G46" s="55">
        <v>64151001</v>
      </c>
      <c r="H46" s="57"/>
      <c r="I46" s="57"/>
      <c r="J46" s="98"/>
    </row>
    <row r="47" spans="1:10" ht="18" customHeight="1" x14ac:dyDescent="0.2">
      <c r="A47" s="435"/>
      <c r="B47" s="348">
        <f t="shared" si="1"/>
        <v>41</v>
      </c>
      <c r="C47" s="439" t="s">
        <v>137</v>
      </c>
      <c r="D47" s="439"/>
      <c r="E47" s="439"/>
      <c r="F47" s="439"/>
      <c r="G47" s="55">
        <v>64151101</v>
      </c>
      <c r="H47" s="57"/>
      <c r="I47" s="57"/>
      <c r="J47" s="98"/>
    </row>
    <row r="48" spans="1:10" ht="18" customHeight="1" x14ac:dyDescent="0.2">
      <c r="A48" s="435"/>
      <c r="B48" s="348">
        <f t="shared" si="1"/>
        <v>42</v>
      </c>
      <c r="C48" s="439" t="s">
        <v>480</v>
      </c>
      <c r="D48" s="439"/>
      <c r="E48" s="439"/>
      <c r="F48" s="439"/>
      <c r="G48" s="55">
        <v>64151201</v>
      </c>
      <c r="H48" s="57"/>
      <c r="I48" s="57"/>
      <c r="J48" s="98"/>
    </row>
    <row r="49" spans="1:10" s="93" customFormat="1" ht="18" customHeight="1" x14ac:dyDescent="0.2">
      <c r="A49" s="58" t="s">
        <v>87</v>
      </c>
      <c r="C49" s="94"/>
      <c r="D49" s="94"/>
      <c r="E49" s="95"/>
      <c r="H49" s="93" t="s">
        <v>88</v>
      </c>
      <c r="I49" s="64"/>
    </row>
    <row r="50" spans="1:10" ht="18" customHeight="1" x14ac:dyDescent="0.2">
      <c r="J50" s="98"/>
    </row>
    <row r="51" spans="1:10" ht="18" customHeight="1" x14ac:dyDescent="0.2">
      <c r="J51" s="98"/>
    </row>
    <row r="52" spans="1:10" ht="18" customHeight="1" x14ac:dyDescent="0.2">
      <c r="J52" s="98"/>
    </row>
    <row r="53" spans="1:10" ht="18" customHeight="1" x14ac:dyDescent="0.2">
      <c r="J53" s="98"/>
    </row>
    <row r="54" spans="1:10" ht="18" customHeight="1" x14ac:dyDescent="0.2">
      <c r="J54" s="98"/>
    </row>
    <row r="55" spans="1:10" ht="18" customHeight="1" x14ac:dyDescent="0.2">
      <c r="J55" s="98"/>
    </row>
    <row r="56" spans="1:10" ht="18" customHeight="1" x14ac:dyDescent="0.2">
      <c r="J56" s="98"/>
    </row>
    <row r="57" spans="1:10" ht="18" customHeight="1" x14ac:dyDescent="0.2">
      <c r="J57" s="98"/>
    </row>
    <row r="58" spans="1:10" ht="18" customHeight="1" x14ac:dyDescent="0.2">
      <c r="J58" s="98"/>
    </row>
    <row r="59" spans="1:10" ht="18" customHeight="1" x14ac:dyDescent="0.2">
      <c r="J59" s="98"/>
    </row>
    <row r="60" spans="1:10" ht="18" customHeight="1" x14ac:dyDescent="0.2">
      <c r="J60" s="98"/>
    </row>
    <row r="61" spans="1:10" ht="18" customHeight="1" x14ac:dyDescent="0.2">
      <c r="J61" s="98"/>
    </row>
    <row r="62" spans="1:10" ht="18" customHeight="1" x14ac:dyDescent="0.2">
      <c r="J62" s="98"/>
    </row>
    <row r="63" spans="1:10" ht="18" customHeight="1" x14ac:dyDescent="0.2">
      <c r="J63" s="98"/>
    </row>
    <row r="92" spans="11:21" ht="18" customHeight="1" x14ac:dyDescent="0.2">
      <c r="K92" s="110"/>
      <c r="L92" s="110"/>
      <c r="M92" s="110"/>
      <c r="N92" s="110"/>
      <c r="O92" s="110"/>
      <c r="P92" s="110"/>
      <c r="Q92" s="110"/>
      <c r="R92" s="110"/>
      <c r="S92" s="110"/>
      <c r="T92" s="110"/>
      <c r="U92" s="110"/>
    </row>
  </sheetData>
  <sheetProtection selectLockedCells="1" selectUnlockedCells="1"/>
  <mergeCells count="51">
    <mergeCell ref="C21:F21"/>
    <mergeCell ref="C11:F11"/>
    <mergeCell ref="C10:F10"/>
    <mergeCell ref="C12:F12"/>
    <mergeCell ref="C16:F16"/>
    <mergeCell ref="C13:F13"/>
    <mergeCell ref="C14:F14"/>
    <mergeCell ref="C17:F17"/>
    <mergeCell ref="C40:F40"/>
    <mergeCell ref="C46:F46"/>
    <mergeCell ref="C44:F44"/>
    <mergeCell ref="C43:F43"/>
    <mergeCell ref="C41:F41"/>
    <mergeCell ref="C42:F42"/>
    <mergeCell ref="A1:I1"/>
    <mergeCell ref="A2:I2"/>
    <mergeCell ref="A3:B3"/>
    <mergeCell ref="C3:G3"/>
    <mergeCell ref="C28:F28"/>
    <mergeCell ref="C26:F26"/>
    <mergeCell ref="C27:F27"/>
    <mergeCell ref="C8:F8"/>
    <mergeCell ref="C9:F9"/>
    <mergeCell ref="C22:F22"/>
    <mergeCell ref="C23:F23"/>
    <mergeCell ref="C25:F25"/>
    <mergeCell ref="C18:F18"/>
    <mergeCell ref="C19:F19"/>
    <mergeCell ref="C24:F24"/>
    <mergeCell ref="C20:F20"/>
    <mergeCell ref="A4:B4"/>
    <mergeCell ref="C4:G4"/>
    <mergeCell ref="C5:F5"/>
    <mergeCell ref="C6:F6"/>
    <mergeCell ref="C7:F7"/>
    <mergeCell ref="A8:A48"/>
    <mergeCell ref="C15:F15"/>
    <mergeCell ref="C29:F29"/>
    <mergeCell ref="C30:F30"/>
    <mergeCell ref="C45:F45"/>
    <mergeCell ref="C36:F36"/>
    <mergeCell ref="C37:F37"/>
    <mergeCell ref="C31:F31"/>
    <mergeCell ref="C32:F32"/>
    <mergeCell ref="C38:F38"/>
    <mergeCell ref="C33:F33"/>
    <mergeCell ref="C34:F34"/>
    <mergeCell ref="C35:F35"/>
    <mergeCell ref="C48:F48"/>
    <mergeCell ref="C47:F47"/>
    <mergeCell ref="C39:F39"/>
  </mergeCells>
  <phoneticPr fontId="27" type="noConversion"/>
  <conditionalFormatting sqref="H10 H21 H28 H46 H12:H17 H31:H32">
    <cfRule type="cellIs" dxfId="76" priority="16" stopIfTrue="1" operator="between">
      <formula>0</formula>
      <formula>0</formula>
    </cfRule>
  </conditionalFormatting>
  <conditionalFormatting sqref="I7">
    <cfRule type="cellIs" dxfId="75" priority="17" stopIfTrue="1" operator="between">
      <formula>0</formula>
      <formula>0</formula>
    </cfRule>
    <cfRule type="cellIs" dxfId="74" priority="18" stopIfTrue="1" operator="between">
      <formula>0</formula>
      <formula>0</formula>
    </cfRule>
    <cfRule type="cellIs" dxfId="73" priority="19" stopIfTrue="1" operator="between">
      <formula>0</formula>
      <formula>0</formula>
    </cfRule>
  </conditionalFormatting>
  <conditionalFormatting sqref="H7 H19 H40:H42 H24 H27">
    <cfRule type="cellIs" dxfId="72" priority="20" stopIfTrue="1" operator="between">
      <formula>0</formula>
      <formula>0</formula>
    </cfRule>
  </conditionalFormatting>
  <conditionalFormatting sqref="H20">
    <cfRule type="cellIs" dxfId="71" priority="15" stopIfTrue="1" operator="between">
      <formula>0</formula>
      <formula>0</formula>
    </cfRule>
  </conditionalFormatting>
  <conditionalFormatting sqref="H8">
    <cfRule type="cellIs" dxfId="70" priority="13" stopIfTrue="1" operator="between">
      <formula>0</formula>
      <formula>0</formula>
    </cfRule>
  </conditionalFormatting>
  <conditionalFormatting sqref="H9">
    <cfRule type="cellIs" dxfId="69" priority="12" stopIfTrue="1" operator="between">
      <formula>0</formula>
      <formula>0</formula>
    </cfRule>
  </conditionalFormatting>
  <conditionalFormatting sqref="H22">
    <cfRule type="cellIs" dxfId="68" priority="11" stopIfTrue="1" operator="between">
      <formula>0</formula>
      <formula>0</formula>
    </cfRule>
  </conditionalFormatting>
  <conditionalFormatting sqref="H23">
    <cfRule type="cellIs" dxfId="67" priority="10" stopIfTrue="1" operator="between">
      <formula>0</formula>
      <formula>0</formula>
    </cfRule>
  </conditionalFormatting>
  <conditionalFormatting sqref="H25">
    <cfRule type="cellIs" dxfId="66" priority="9" stopIfTrue="1" operator="between">
      <formula>0</formula>
      <formula>0</formula>
    </cfRule>
  </conditionalFormatting>
  <conditionalFormatting sqref="H29">
    <cfRule type="cellIs" dxfId="65" priority="8" stopIfTrue="1" operator="between">
      <formula>0</formula>
      <formula>0</formula>
    </cfRule>
  </conditionalFormatting>
  <conditionalFormatting sqref="H30">
    <cfRule type="cellIs" dxfId="64" priority="7" stopIfTrue="1" operator="between">
      <formula>0</formula>
      <formula>0</formula>
    </cfRule>
  </conditionalFormatting>
  <conditionalFormatting sqref="H33">
    <cfRule type="cellIs" dxfId="63" priority="6" stopIfTrue="1" operator="between">
      <formula>0</formula>
      <formula>0</formula>
    </cfRule>
  </conditionalFormatting>
  <conditionalFormatting sqref="H34">
    <cfRule type="cellIs" dxfId="62" priority="5" stopIfTrue="1" operator="between">
      <formula>0</formula>
      <formula>0</formula>
    </cfRule>
  </conditionalFormatting>
  <conditionalFormatting sqref="H35">
    <cfRule type="cellIs" dxfId="61" priority="4" stopIfTrue="1" operator="between">
      <formula>0</formula>
      <formula>0</formula>
    </cfRule>
  </conditionalFormatting>
  <conditionalFormatting sqref="H43">
    <cfRule type="cellIs" dxfId="60" priority="3" stopIfTrue="1" operator="between">
      <formula>0</formula>
      <formula>0</formula>
    </cfRule>
  </conditionalFormatting>
  <conditionalFormatting sqref="H18">
    <cfRule type="cellIs" dxfId="59" priority="2" stopIfTrue="1" operator="between">
      <formula>0</formula>
      <formula>0</formula>
    </cfRule>
  </conditionalFormatting>
  <conditionalFormatting sqref="H26">
    <cfRule type="cellIs" dxfId="58" priority="1" stopIfTrue="1" operator="between">
      <formula>0</formula>
      <formula>0</formula>
    </cfRule>
  </conditionalFormatting>
  <dataValidations count="1">
    <dataValidation type="whole" operator="greaterThanOrEqual" allowBlank="1" showInputMessage="1" showErrorMessage="1" sqref="H7:I48">
      <formula1>0</formula1>
      <formula2>0</formula2>
    </dataValidation>
  </dataValidations>
  <printOptions horizontalCentered="1"/>
  <pageMargins left="0.25" right="0.25" top="0.25" bottom="0.25" header="0.51180555555555551" footer="0.51180555555555551"/>
  <pageSetup firstPageNumber="0"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pageSetUpPr fitToPage="1"/>
  </sheetPr>
  <dimension ref="A1:H80"/>
  <sheetViews>
    <sheetView zoomScaleNormal="100" workbookViewId="0">
      <selection sqref="A1:F1"/>
    </sheetView>
  </sheetViews>
  <sheetFormatPr defaultColWidth="10.140625" defaultRowHeight="21.95" customHeight="1" x14ac:dyDescent="0.2"/>
  <cols>
    <col min="1" max="1" width="4.140625" style="111" customWidth="1"/>
    <col min="2" max="2" width="4.85546875" style="111" customWidth="1"/>
    <col min="3" max="3" width="62" style="112" customWidth="1"/>
    <col min="4" max="4" width="9.5703125" style="113" customWidth="1"/>
    <col min="5" max="7" width="16.28515625" style="114" customWidth="1"/>
    <col min="8" max="9" width="11.28515625" style="115" customWidth="1"/>
    <col min="10" max="16384" width="10.140625" style="115"/>
  </cols>
  <sheetData>
    <row r="1" spans="1:7" ht="18" customHeight="1" x14ac:dyDescent="0.2">
      <c r="A1" s="451" t="s">
        <v>145</v>
      </c>
      <c r="B1" s="451"/>
      <c r="C1" s="451"/>
      <c r="D1" s="451"/>
      <c r="E1" s="451"/>
      <c r="F1" s="451"/>
      <c r="G1" s="66" t="s">
        <v>90</v>
      </c>
    </row>
    <row r="2" spans="1:7" ht="18" customHeight="1" x14ac:dyDescent="0.2">
      <c r="A2" s="451" t="s">
        <v>146</v>
      </c>
      <c r="B2" s="451"/>
      <c r="C2" s="451"/>
      <c r="D2" s="451"/>
      <c r="E2" s="451"/>
      <c r="F2" s="451"/>
      <c r="G2" s="451"/>
    </row>
    <row r="3" spans="1:7" ht="18" customHeight="1" x14ac:dyDescent="0.2">
      <c r="A3" s="452" t="s">
        <v>147</v>
      </c>
      <c r="B3" s="452"/>
      <c r="C3" s="452"/>
      <c r="D3" s="452"/>
      <c r="E3" s="452"/>
      <c r="F3" s="452"/>
      <c r="G3" s="452"/>
    </row>
    <row r="4" spans="1:7" s="118" customFormat="1" ht="18" customHeight="1" x14ac:dyDescent="0.2">
      <c r="A4" s="116" t="s">
        <v>39</v>
      </c>
      <c r="B4" s="116"/>
      <c r="C4" s="453" t="str">
        <f>IF('IND (BUS PLUS)'!$C$3="","",'IND (BUS PLUS)'!$C$3)</f>
        <v/>
      </c>
      <c r="D4" s="453"/>
      <c r="E4" s="453"/>
      <c r="F4" s="39" t="s">
        <v>40</v>
      </c>
      <c r="G4" s="117" t="str">
        <f>IF('IND (BUS PLUS)'!G3="","",'IND (BUS PLUS)'!G3)</f>
        <v>Tax Year</v>
      </c>
    </row>
    <row r="5" spans="1:7" s="118" customFormat="1" ht="18" customHeight="1" x14ac:dyDescent="0.2">
      <c r="A5" s="116" t="s">
        <v>41</v>
      </c>
      <c r="B5" s="116"/>
      <c r="C5" s="456" t="str">
        <f>IF('IND (BUS PLUS)'!$C$4="","",'IND (BUS PLUS)'!$C$4)</f>
        <v/>
      </c>
      <c r="D5" s="456"/>
      <c r="E5" s="456"/>
      <c r="F5" s="39" t="s">
        <v>42</v>
      </c>
      <c r="G5" s="119" t="str">
        <f>IF('IND (BUS PLUS)'!G4="","",'IND (BUS PLUS)'!G4)</f>
        <v>NTN*</v>
      </c>
    </row>
    <row r="6" spans="1:7" s="118" customFormat="1" ht="21.95" customHeight="1" x14ac:dyDescent="0.2">
      <c r="A6" s="457" t="s">
        <v>148</v>
      </c>
      <c r="B6" s="457"/>
      <c r="C6" s="458"/>
      <c r="D6" s="458"/>
      <c r="E6" s="458"/>
      <c r="F6" s="458"/>
      <c r="G6" s="458"/>
    </row>
    <row r="7" spans="1:7" s="111" customFormat="1" ht="36" x14ac:dyDescent="0.2">
      <c r="A7" s="120"/>
      <c r="B7" s="121" t="s">
        <v>44</v>
      </c>
      <c r="C7" s="122" t="s">
        <v>45</v>
      </c>
      <c r="D7" s="123" t="s">
        <v>46</v>
      </c>
      <c r="E7" s="23" t="s">
        <v>47</v>
      </c>
      <c r="F7" s="23" t="s">
        <v>149</v>
      </c>
      <c r="G7" s="23" t="s">
        <v>49</v>
      </c>
    </row>
    <row r="8" spans="1:7" s="111" customFormat="1" ht="18" customHeight="1" x14ac:dyDescent="0.2">
      <c r="A8" s="120"/>
      <c r="B8" s="124"/>
      <c r="C8" s="125"/>
      <c r="D8" s="123"/>
      <c r="E8" s="109" t="s">
        <v>50</v>
      </c>
      <c r="F8" s="109" t="s">
        <v>51</v>
      </c>
      <c r="G8" s="109" t="s">
        <v>52</v>
      </c>
    </row>
    <row r="9" spans="1:7" s="126" customFormat="1" ht="26.1" customHeight="1" x14ac:dyDescent="0.2">
      <c r="A9" s="454" t="s">
        <v>150</v>
      </c>
      <c r="B9" s="120">
        <v>1</v>
      </c>
      <c r="C9" s="245" t="s">
        <v>496</v>
      </c>
      <c r="D9" s="129">
        <v>3029</v>
      </c>
      <c r="E9" s="57"/>
      <c r="F9" s="57"/>
      <c r="G9" s="57"/>
    </row>
    <row r="10" spans="1:7" s="126" customFormat="1" ht="18" customHeight="1" x14ac:dyDescent="0.2">
      <c r="A10" s="454"/>
      <c r="B10" s="325">
        <f>+B9+1</f>
        <v>2</v>
      </c>
      <c r="C10" s="127" t="s">
        <v>483</v>
      </c>
      <c r="D10" s="129">
        <v>3009</v>
      </c>
      <c r="E10" s="57"/>
      <c r="F10" s="57"/>
      <c r="G10" s="57"/>
    </row>
    <row r="11" spans="1:7" s="126" customFormat="1" ht="26.1" customHeight="1" x14ac:dyDescent="0.2">
      <c r="A11" s="454"/>
      <c r="B11" s="325">
        <f t="shared" ref="B11:B51" si="0">+B10+1</f>
        <v>3</v>
      </c>
      <c r="C11" s="128" t="s">
        <v>151</v>
      </c>
      <c r="D11" s="129">
        <v>3019</v>
      </c>
      <c r="E11" s="57"/>
      <c r="F11" s="57"/>
      <c r="G11" s="57"/>
    </row>
    <row r="12" spans="1:7" s="126" customFormat="1" ht="18" customHeight="1" x14ac:dyDescent="0.2">
      <c r="A12" s="454" t="s">
        <v>152</v>
      </c>
      <c r="B12" s="325">
        <f t="shared" si="0"/>
        <v>4</v>
      </c>
      <c r="C12" s="246" t="s">
        <v>153</v>
      </c>
      <c r="D12" s="129">
        <v>3030</v>
      </c>
      <c r="E12" s="57"/>
      <c r="F12" s="57"/>
      <c r="G12" s="57"/>
    </row>
    <row r="13" spans="1:7" s="126" customFormat="1" ht="18" customHeight="1" x14ac:dyDescent="0.2">
      <c r="A13" s="454"/>
      <c r="B13" s="325">
        <f t="shared" si="0"/>
        <v>5</v>
      </c>
      <c r="C13" s="130" t="s">
        <v>154</v>
      </c>
      <c r="D13" s="129">
        <v>3039</v>
      </c>
      <c r="E13" s="57"/>
      <c r="F13" s="57"/>
      <c r="G13" s="57"/>
    </row>
    <row r="14" spans="1:7" s="126" customFormat="1" ht="18" customHeight="1" x14ac:dyDescent="0.2">
      <c r="A14" s="454"/>
      <c r="B14" s="325">
        <f t="shared" si="0"/>
        <v>6</v>
      </c>
      <c r="C14" s="130" t="s">
        <v>155</v>
      </c>
      <c r="D14" s="129">
        <v>3059</v>
      </c>
      <c r="E14" s="57"/>
      <c r="F14" s="57"/>
      <c r="G14" s="57"/>
    </row>
    <row r="15" spans="1:7" s="126" customFormat="1" ht="18" customHeight="1" x14ac:dyDescent="0.2">
      <c r="A15" s="454"/>
      <c r="B15" s="325">
        <f t="shared" si="0"/>
        <v>7</v>
      </c>
      <c r="C15" s="130" t="s">
        <v>156</v>
      </c>
      <c r="D15" s="129">
        <v>3071</v>
      </c>
      <c r="E15" s="57"/>
      <c r="F15" s="57"/>
      <c r="G15" s="57"/>
    </row>
    <row r="16" spans="1:7" s="126" customFormat="1" ht="18" customHeight="1" x14ac:dyDescent="0.2">
      <c r="A16" s="454"/>
      <c r="B16" s="325">
        <f t="shared" si="0"/>
        <v>8</v>
      </c>
      <c r="C16" s="130" t="s">
        <v>157</v>
      </c>
      <c r="D16" s="129">
        <v>3072</v>
      </c>
      <c r="E16" s="57"/>
      <c r="F16" s="57"/>
      <c r="G16" s="57"/>
    </row>
    <row r="17" spans="1:7" s="126" customFormat="1" ht="18" customHeight="1" x14ac:dyDescent="0.2">
      <c r="A17" s="454"/>
      <c r="B17" s="325">
        <f t="shared" si="0"/>
        <v>9</v>
      </c>
      <c r="C17" s="130" t="s">
        <v>158</v>
      </c>
      <c r="D17" s="129">
        <v>3073</v>
      </c>
      <c r="E17" s="57"/>
      <c r="F17" s="57"/>
      <c r="G17" s="57"/>
    </row>
    <row r="18" spans="1:7" s="126" customFormat="1" ht="18" customHeight="1" x14ac:dyDescent="0.2">
      <c r="A18" s="454"/>
      <c r="B18" s="325">
        <f t="shared" si="0"/>
        <v>10</v>
      </c>
      <c r="C18" s="130" t="s">
        <v>159</v>
      </c>
      <c r="D18" s="129">
        <v>3074</v>
      </c>
      <c r="E18" s="57"/>
      <c r="F18" s="57"/>
      <c r="G18" s="57"/>
    </row>
    <row r="19" spans="1:7" s="126" customFormat="1" ht="18" customHeight="1" x14ac:dyDescent="0.2">
      <c r="A19" s="454"/>
      <c r="B19" s="325">
        <f t="shared" si="0"/>
        <v>11</v>
      </c>
      <c r="C19" s="130" t="s">
        <v>160</v>
      </c>
      <c r="D19" s="129">
        <v>3076</v>
      </c>
      <c r="E19" s="57"/>
      <c r="F19" s="57"/>
      <c r="G19" s="57"/>
    </row>
    <row r="20" spans="1:7" ht="18" customHeight="1" x14ac:dyDescent="0.2">
      <c r="A20" s="454"/>
      <c r="B20" s="325">
        <f t="shared" si="0"/>
        <v>12</v>
      </c>
      <c r="C20" s="130" t="s">
        <v>161</v>
      </c>
      <c r="D20" s="129"/>
      <c r="E20" s="57"/>
      <c r="F20" s="57"/>
      <c r="G20" s="57"/>
    </row>
    <row r="21" spans="1:7" ht="18" customHeight="1" x14ac:dyDescent="0.2">
      <c r="A21" s="454"/>
      <c r="B21" s="325">
        <f t="shared" si="0"/>
        <v>13</v>
      </c>
      <c r="C21" s="130" t="s">
        <v>162</v>
      </c>
      <c r="D21" s="129">
        <v>3083</v>
      </c>
      <c r="E21" s="57"/>
      <c r="F21" s="57"/>
      <c r="G21" s="57"/>
    </row>
    <row r="22" spans="1:7" ht="18" customHeight="1" x14ac:dyDescent="0.2">
      <c r="A22" s="454"/>
      <c r="B22" s="325">
        <f t="shared" si="0"/>
        <v>14</v>
      </c>
      <c r="C22" s="130" t="s">
        <v>163</v>
      </c>
      <c r="D22" s="129">
        <v>3087</v>
      </c>
      <c r="E22" s="57"/>
      <c r="F22" s="57"/>
      <c r="G22" s="57"/>
    </row>
    <row r="23" spans="1:7" ht="18" customHeight="1" x14ac:dyDescent="0.2">
      <c r="A23" s="454"/>
      <c r="B23" s="325">
        <f t="shared" si="0"/>
        <v>15</v>
      </c>
      <c r="C23" s="130" t="s">
        <v>164</v>
      </c>
      <c r="D23" s="129">
        <v>3088</v>
      </c>
      <c r="E23" s="57"/>
      <c r="F23" s="57"/>
      <c r="G23" s="57"/>
    </row>
    <row r="24" spans="1:7" ht="18" customHeight="1" x14ac:dyDescent="0.2">
      <c r="A24" s="454"/>
      <c r="B24" s="325">
        <f t="shared" si="0"/>
        <v>16</v>
      </c>
      <c r="C24" s="130" t="s">
        <v>165</v>
      </c>
      <c r="D24" s="129">
        <v>3099</v>
      </c>
      <c r="E24" s="57"/>
      <c r="F24" s="57"/>
      <c r="G24" s="57"/>
    </row>
    <row r="25" spans="1:7" ht="18" customHeight="1" x14ac:dyDescent="0.2">
      <c r="A25" s="454"/>
      <c r="B25" s="325">
        <f t="shared" si="0"/>
        <v>17</v>
      </c>
      <c r="C25" s="246" t="s">
        <v>166</v>
      </c>
      <c r="D25" s="129">
        <v>3100</v>
      </c>
      <c r="E25" s="57"/>
      <c r="F25" s="57"/>
      <c r="G25" s="57"/>
    </row>
    <row r="26" spans="1:7" ht="18" customHeight="1" x14ac:dyDescent="0.2">
      <c r="A26" s="328"/>
      <c r="B26" s="325">
        <f t="shared" si="0"/>
        <v>18</v>
      </c>
      <c r="C26" s="246" t="s">
        <v>452</v>
      </c>
      <c r="D26" s="129">
        <v>3129</v>
      </c>
      <c r="E26" s="57"/>
      <c r="F26" s="57"/>
      <c r="G26" s="57"/>
    </row>
    <row r="27" spans="1:7" ht="18" customHeight="1" x14ac:dyDescent="0.2">
      <c r="A27" s="131"/>
      <c r="B27" s="325">
        <f t="shared" si="0"/>
        <v>19</v>
      </c>
      <c r="C27" s="130" t="s">
        <v>228</v>
      </c>
      <c r="D27" s="334">
        <v>3115</v>
      </c>
      <c r="E27" s="57"/>
      <c r="F27" s="57"/>
      <c r="G27" s="57"/>
    </row>
    <row r="28" spans="1:7" ht="18" customHeight="1" x14ac:dyDescent="0.2">
      <c r="A28" s="131"/>
      <c r="B28" s="325">
        <f t="shared" si="0"/>
        <v>20</v>
      </c>
      <c r="C28" s="130" t="s">
        <v>229</v>
      </c>
      <c r="D28" s="334">
        <v>3116</v>
      </c>
      <c r="E28" s="57"/>
      <c r="F28" s="57"/>
      <c r="G28" s="57"/>
    </row>
    <row r="29" spans="1:7" ht="18" customHeight="1" x14ac:dyDescent="0.2">
      <c r="A29" s="131"/>
      <c r="B29" s="325">
        <f t="shared" si="0"/>
        <v>21</v>
      </c>
      <c r="C29" s="130" t="s">
        <v>354</v>
      </c>
      <c r="D29" s="334">
        <v>3128</v>
      </c>
      <c r="E29" s="57"/>
      <c r="F29" s="57"/>
      <c r="G29" s="57"/>
    </row>
    <row r="30" spans="1:7" ht="26.1" customHeight="1" x14ac:dyDescent="0.2">
      <c r="A30" s="455" t="s">
        <v>167</v>
      </c>
      <c r="B30" s="325">
        <f t="shared" si="0"/>
        <v>22</v>
      </c>
      <c r="C30" s="246" t="s">
        <v>548</v>
      </c>
      <c r="D30" s="129">
        <v>3199</v>
      </c>
      <c r="E30" s="57"/>
      <c r="F30" s="57"/>
      <c r="G30" s="57"/>
    </row>
    <row r="31" spans="1:7" ht="18" customHeight="1" x14ac:dyDescent="0.2">
      <c r="A31" s="455"/>
      <c r="B31" s="325">
        <f t="shared" si="0"/>
        <v>23</v>
      </c>
      <c r="C31" s="130" t="s">
        <v>168</v>
      </c>
      <c r="D31" s="123">
        <v>3151</v>
      </c>
      <c r="E31" s="57"/>
      <c r="F31" s="57"/>
      <c r="G31" s="57"/>
    </row>
    <row r="32" spans="1:7" ht="18" customHeight="1" x14ac:dyDescent="0.2">
      <c r="A32" s="455"/>
      <c r="B32" s="325">
        <f t="shared" si="0"/>
        <v>24</v>
      </c>
      <c r="C32" s="130" t="s">
        <v>169</v>
      </c>
      <c r="D32" s="123">
        <v>3152</v>
      </c>
      <c r="E32" s="57"/>
      <c r="F32" s="57"/>
      <c r="G32" s="57"/>
    </row>
    <row r="33" spans="1:7" ht="18" customHeight="1" x14ac:dyDescent="0.2">
      <c r="A33" s="455"/>
      <c r="B33" s="325">
        <f t="shared" si="0"/>
        <v>25</v>
      </c>
      <c r="C33" s="130" t="s">
        <v>170</v>
      </c>
      <c r="D33" s="123">
        <v>3154</v>
      </c>
      <c r="E33" s="57"/>
      <c r="F33" s="57"/>
      <c r="G33" s="57"/>
    </row>
    <row r="34" spans="1:7" ht="18" customHeight="1" x14ac:dyDescent="0.2">
      <c r="A34" s="455"/>
      <c r="B34" s="325">
        <f t="shared" si="0"/>
        <v>26</v>
      </c>
      <c r="C34" s="130" t="s">
        <v>171</v>
      </c>
      <c r="D34" s="123">
        <v>3155</v>
      </c>
      <c r="E34" s="57"/>
      <c r="F34" s="57"/>
      <c r="G34" s="57"/>
    </row>
    <row r="35" spans="1:7" ht="18" customHeight="1" x14ac:dyDescent="0.2">
      <c r="A35" s="455"/>
      <c r="B35" s="325">
        <f t="shared" si="0"/>
        <v>27</v>
      </c>
      <c r="C35" s="130" t="s">
        <v>172</v>
      </c>
      <c r="D35" s="123">
        <v>3158</v>
      </c>
      <c r="E35" s="57"/>
      <c r="F35" s="57"/>
      <c r="G35" s="57"/>
    </row>
    <row r="36" spans="1:7" ht="18" customHeight="1" x14ac:dyDescent="0.2">
      <c r="A36" s="455"/>
      <c r="B36" s="325">
        <f t="shared" si="0"/>
        <v>28</v>
      </c>
      <c r="C36" s="130" t="s">
        <v>173</v>
      </c>
      <c r="D36" s="123">
        <v>3162</v>
      </c>
      <c r="E36" s="57"/>
      <c r="F36" s="57"/>
      <c r="G36" s="57"/>
    </row>
    <row r="37" spans="1:7" ht="18" customHeight="1" x14ac:dyDescent="0.2">
      <c r="A37" s="455"/>
      <c r="B37" s="325">
        <f t="shared" si="0"/>
        <v>29</v>
      </c>
      <c r="C37" s="130" t="s">
        <v>161</v>
      </c>
      <c r="D37" s="123">
        <v>3165</v>
      </c>
      <c r="E37" s="57"/>
      <c r="F37" s="57"/>
      <c r="G37" s="57"/>
    </row>
    <row r="38" spans="1:7" ht="18" customHeight="1" x14ac:dyDescent="0.2">
      <c r="A38" s="455"/>
      <c r="B38" s="325">
        <f t="shared" si="0"/>
        <v>30</v>
      </c>
      <c r="C38" s="132" t="s">
        <v>174</v>
      </c>
      <c r="D38" s="123">
        <v>3166</v>
      </c>
      <c r="E38" s="57"/>
      <c r="F38" s="57"/>
      <c r="G38" s="57"/>
    </row>
    <row r="39" spans="1:7" ht="18" customHeight="1" x14ac:dyDescent="0.2">
      <c r="A39" s="455"/>
      <c r="B39" s="325">
        <f t="shared" si="0"/>
        <v>31</v>
      </c>
      <c r="C39" s="130" t="s">
        <v>175</v>
      </c>
      <c r="D39" s="123">
        <v>3168</v>
      </c>
      <c r="E39" s="57"/>
      <c r="F39" s="57"/>
      <c r="G39" s="57"/>
    </row>
    <row r="40" spans="1:7" ht="18" customHeight="1" x14ac:dyDescent="0.2">
      <c r="A40" s="455"/>
      <c r="B40" s="325">
        <f t="shared" si="0"/>
        <v>32</v>
      </c>
      <c r="C40" s="130" t="s">
        <v>176</v>
      </c>
      <c r="D40" s="123">
        <v>3170</v>
      </c>
      <c r="E40" s="57"/>
      <c r="F40" s="57"/>
      <c r="G40" s="57"/>
    </row>
    <row r="41" spans="1:7" ht="18" customHeight="1" x14ac:dyDescent="0.2">
      <c r="A41" s="455"/>
      <c r="B41" s="325">
        <f t="shared" si="0"/>
        <v>33</v>
      </c>
      <c r="C41" s="130" t="s">
        <v>177</v>
      </c>
      <c r="D41" s="123">
        <v>3171</v>
      </c>
      <c r="E41" s="57"/>
      <c r="F41" s="57"/>
      <c r="G41" s="57"/>
    </row>
    <row r="42" spans="1:7" ht="18" customHeight="1" x14ac:dyDescent="0.2">
      <c r="A42" s="455"/>
      <c r="B42" s="325">
        <f t="shared" si="0"/>
        <v>34</v>
      </c>
      <c r="C42" s="130" t="s">
        <v>178</v>
      </c>
      <c r="D42" s="123">
        <v>3172</v>
      </c>
      <c r="E42" s="57"/>
      <c r="F42" s="57"/>
      <c r="G42" s="57"/>
    </row>
    <row r="43" spans="1:7" ht="18" customHeight="1" x14ac:dyDescent="0.2">
      <c r="A43" s="455"/>
      <c r="B43" s="325">
        <f t="shared" si="0"/>
        <v>35</v>
      </c>
      <c r="C43" s="130" t="s">
        <v>179</v>
      </c>
      <c r="D43" s="123">
        <v>3178</v>
      </c>
      <c r="E43" s="57"/>
      <c r="F43" s="57"/>
      <c r="G43" s="57"/>
    </row>
    <row r="44" spans="1:7" ht="18" customHeight="1" x14ac:dyDescent="0.2">
      <c r="A44" s="455"/>
      <c r="B44" s="325">
        <f t="shared" si="0"/>
        <v>36</v>
      </c>
      <c r="C44" s="130" t="s">
        <v>180</v>
      </c>
      <c r="D44" s="123">
        <v>3186</v>
      </c>
      <c r="E44" s="57"/>
      <c r="F44" s="57"/>
      <c r="G44" s="57"/>
    </row>
    <row r="45" spans="1:7" ht="18" customHeight="1" x14ac:dyDescent="0.2">
      <c r="A45" s="455"/>
      <c r="B45" s="325">
        <f t="shared" si="0"/>
        <v>37</v>
      </c>
      <c r="C45" s="130" t="s">
        <v>181</v>
      </c>
      <c r="D45" s="123">
        <v>3187</v>
      </c>
      <c r="E45" s="57"/>
      <c r="F45" s="57"/>
      <c r="G45" s="57"/>
    </row>
    <row r="46" spans="1:7" ht="18" customHeight="1" x14ac:dyDescent="0.2">
      <c r="A46" s="455"/>
      <c r="B46" s="325">
        <f t="shared" si="0"/>
        <v>38</v>
      </c>
      <c r="C46" s="130" t="s">
        <v>182</v>
      </c>
      <c r="D46" s="123">
        <v>3180</v>
      </c>
      <c r="E46" s="57"/>
      <c r="F46" s="57"/>
      <c r="G46" s="57"/>
    </row>
    <row r="47" spans="1:7" ht="18" customHeight="1" x14ac:dyDescent="0.2">
      <c r="A47" s="455"/>
      <c r="B47" s="325">
        <f t="shared" si="0"/>
        <v>39</v>
      </c>
      <c r="C47" s="130" t="s">
        <v>454</v>
      </c>
      <c r="D47" s="129">
        <v>3195</v>
      </c>
      <c r="E47" s="57"/>
      <c r="F47" s="57"/>
      <c r="G47" s="57"/>
    </row>
    <row r="48" spans="1:7" ht="18" customHeight="1" x14ac:dyDescent="0.2">
      <c r="A48" s="455"/>
      <c r="B48" s="325">
        <f t="shared" si="0"/>
        <v>40</v>
      </c>
      <c r="C48" s="130" t="s">
        <v>455</v>
      </c>
      <c r="D48" s="129">
        <v>3196</v>
      </c>
      <c r="E48" s="57"/>
      <c r="F48" s="57"/>
      <c r="G48" s="57"/>
    </row>
    <row r="49" spans="1:8" ht="18" customHeight="1" x14ac:dyDescent="0.2">
      <c r="A49" s="455"/>
      <c r="B49" s="325">
        <f t="shared" si="0"/>
        <v>41</v>
      </c>
      <c r="C49" s="130" t="s">
        <v>163</v>
      </c>
      <c r="D49" s="129">
        <v>3197</v>
      </c>
      <c r="E49" s="57"/>
      <c r="F49" s="57"/>
      <c r="G49" s="57"/>
    </row>
    <row r="50" spans="1:8" ht="18" customHeight="1" x14ac:dyDescent="0.2">
      <c r="A50" s="455"/>
      <c r="B50" s="325">
        <f t="shared" si="0"/>
        <v>42</v>
      </c>
      <c r="C50" s="130" t="s">
        <v>164</v>
      </c>
      <c r="D50" s="129">
        <v>3198</v>
      </c>
      <c r="E50" s="57"/>
      <c r="F50" s="57"/>
      <c r="G50" s="57"/>
    </row>
    <row r="51" spans="1:8" ht="18" customHeight="1" x14ac:dyDescent="0.2">
      <c r="A51" s="455"/>
      <c r="B51" s="325">
        <f t="shared" si="0"/>
        <v>43</v>
      </c>
      <c r="C51" s="246" t="s">
        <v>453</v>
      </c>
      <c r="D51" s="129">
        <v>3200</v>
      </c>
      <c r="E51" s="57"/>
      <c r="F51" s="57"/>
      <c r="G51" s="57"/>
    </row>
    <row r="52" spans="1:8" s="133" customFormat="1" ht="18" customHeight="1" x14ac:dyDescent="0.2">
      <c r="A52" s="133" t="s">
        <v>87</v>
      </c>
      <c r="B52" s="134"/>
      <c r="D52" s="135"/>
      <c r="E52" s="93"/>
      <c r="F52" s="93" t="s">
        <v>88</v>
      </c>
      <c r="G52" s="136" t="str">
        <f>IF('IND (BUS PLUS)'!J56="","",'IND (BUS PLUS)'!J56)</f>
        <v/>
      </c>
      <c r="H52" s="137"/>
    </row>
    <row r="53" spans="1:8" ht="18" customHeight="1" x14ac:dyDescent="0.2">
      <c r="A53" s="509" t="s">
        <v>145</v>
      </c>
      <c r="B53" s="509"/>
      <c r="C53" s="509"/>
      <c r="D53" s="509"/>
      <c r="E53" s="509"/>
      <c r="F53" s="509"/>
      <c r="G53" s="510" t="s">
        <v>101</v>
      </c>
    </row>
    <row r="54" spans="1:8" ht="18" customHeight="1" x14ac:dyDescent="0.2">
      <c r="A54" s="515" t="s">
        <v>146</v>
      </c>
      <c r="B54" s="515"/>
      <c r="C54" s="515"/>
      <c r="D54" s="515"/>
      <c r="E54" s="515"/>
      <c r="F54" s="515"/>
      <c r="G54" s="515"/>
    </row>
    <row r="55" spans="1:8" ht="18" customHeight="1" x14ac:dyDescent="0.2">
      <c r="A55" s="516" t="s">
        <v>147</v>
      </c>
      <c r="B55" s="516"/>
      <c r="C55" s="516"/>
      <c r="D55" s="516"/>
      <c r="E55" s="516"/>
      <c r="F55" s="516"/>
      <c r="G55" s="516"/>
    </row>
    <row r="56" spans="1:8" s="118" customFormat="1" ht="18" customHeight="1" x14ac:dyDescent="0.2">
      <c r="A56" s="511" t="s">
        <v>39</v>
      </c>
      <c r="B56" s="511"/>
      <c r="C56" s="512" t="str">
        <f>IF('IND (BUS PLUS)'!C3="","",'IND (BUS PLUS)'!C3)</f>
        <v/>
      </c>
      <c r="D56" s="512"/>
      <c r="E56" s="512"/>
      <c r="F56" s="513" t="s">
        <v>40</v>
      </c>
      <c r="G56" s="514">
        <v>2014</v>
      </c>
    </row>
    <row r="57" spans="1:8" s="118" customFormat="1" ht="18" customHeight="1" x14ac:dyDescent="0.2">
      <c r="A57" s="116" t="s">
        <v>41</v>
      </c>
      <c r="B57" s="116"/>
      <c r="C57" s="456" t="str">
        <f>IF('IND (BUS PLUS)'!C4="","",'IND (BUS PLUS)'!C4)</f>
        <v/>
      </c>
      <c r="D57" s="456"/>
      <c r="E57" s="456"/>
      <c r="F57" s="39" t="s">
        <v>92</v>
      </c>
      <c r="G57" s="39"/>
    </row>
    <row r="58" spans="1:8" s="111" customFormat="1" ht="36" x14ac:dyDescent="0.2">
      <c r="A58" s="120"/>
      <c r="B58" s="121" t="s">
        <v>44</v>
      </c>
      <c r="C58" s="122" t="s">
        <v>45</v>
      </c>
      <c r="D58" s="123" t="s">
        <v>46</v>
      </c>
      <c r="E58" s="23" t="s">
        <v>47</v>
      </c>
      <c r="F58" s="23" t="s">
        <v>183</v>
      </c>
      <c r="G58" s="23" t="s">
        <v>184</v>
      </c>
    </row>
    <row r="59" spans="1:8" s="111" customFormat="1" ht="18" customHeight="1" x14ac:dyDescent="0.2">
      <c r="A59" s="120"/>
      <c r="B59" s="124"/>
      <c r="C59" s="125"/>
      <c r="D59" s="123"/>
      <c r="E59" s="109" t="s">
        <v>50</v>
      </c>
      <c r="F59" s="109" t="s">
        <v>51</v>
      </c>
      <c r="G59" s="109" t="s">
        <v>52</v>
      </c>
    </row>
    <row r="60" spans="1:8" s="126" customFormat="1" ht="27.95" customHeight="1" x14ac:dyDescent="0.2">
      <c r="A60" s="455"/>
      <c r="B60" s="325">
        <f>+B51+1</f>
        <v>44</v>
      </c>
      <c r="C60" s="247" t="s">
        <v>450</v>
      </c>
      <c r="D60" s="123" t="s">
        <v>185</v>
      </c>
      <c r="E60" s="138"/>
      <c r="F60" s="77"/>
      <c r="G60" s="33">
        <f t="shared" ref="G60:G66" si="1">MAX(SUM(E60)-SUM(F60),0)</f>
        <v>0</v>
      </c>
    </row>
    <row r="61" spans="1:8" s="126" customFormat="1" ht="18" customHeight="1" x14ac:dyDescent="0.2">
      <c r="A61" s="455"/>
      <c r="B61" s="325">
        <f t="shared" ref="B61:B78" si="2">+B60+1</f>
        <v>45</v>
      </c>
      <c r="C61" s="30" t="s">
        <v>186</v>
      </c>
      <c r="D61" s="139">
        <v>327009</v>
      </c>
      <c r="E61" s="77"/>
      <c r="F61" s="138"/>
      <c r="G61" s="33">
        <f t="shared" si="1"/>
        <v>0</v>
      </c>
    </row>
    <row r="62" spans="1:8" s="126" customFormat="1" ht="18" customHeight="1" x14ac:dyDescent="0.2">
      <c r="A62" s="455"/>
      <c r="B62" s="325">
        <f t="shared" si="2"/>
        <v>46</v>
      </c>
      <c r="C62" s="30" t="s">
        <v>187</v>
      </c>
      <c r="D62" s="139">
        <v>327010</v>
      </c>
      <c r="E62" s="77"/>
      <c r="F62" s="138"/>
      <c r="G62" s="33">
        <f t="shared" si="1"/>
        <v>0</v>
      </c>
    </row>
    <row r="63" spans="1:8" s="126" customFormat="1" ht="18" customHeight="1" x14ac:dyDescent="0.2">
      <c r="A63" s="455"/>
      <c r="B63" s="325">
        <f t="shared" si="2"/>
        <v>47</v>
      </c>
      <c r="C63" s="30" t="s">
        <v>188</v>
      </c>
      <c r="D63" s="139">
        <v>327011</v>
      </c>
      <c r="E63" s="77"/>
      <c r="F63" s="138"/>
      <c r="G63" s="33">
        <f t="shared" si="1"/>
        <v>0</v>
      </c>
    </row>
    <row r="64" spans="1:8" s="126" customFormat="1" ht="18" customHeight="1" x14ac:dyDescent="0.2">
      <c r="A64" s="455"/>
      <c r="B64" s="325">
        <f t="shared" si="2"/>
        <v>48</v>
      </c>
      <c r="C64" s="30" t="s">
        <v>189</v>
      </c>
      <c r="D64" s="139">
        <v>327012</v>
      </c>
      <c r="E64" s="77"/>
      <c r="F64" s="138"/>
      <c r="G64" s="33">
        <f t="shared" si="1"/>
        <v>0</v>
      </c>
    </row>
    <row r="65" spans="1:8" s="126" customFormat="1" ht="18" customHeight="1" x14ac:dyDescent="0.2">
      <c r="A65" s="455"/>
      <c r="B65" s="325">
        <f t="shared" si="2"/>
        <v>49</v>
      </c>
      <c r="C65" s="30" t="s">
        <v>190</v>
      </c>
      <c r="D65" s="139">
        <v>327013</v>
      </c>
      <c r="E65" s="77"/>
      <c r="F65" s="138"/>
      <c r="G65" s="33">
        <f t="shared" si="1"/>
        <v>0</v>
      </c>
    </row>
    <row r="66" spans="1:8" s="126" customFormat="1" ht="18" customHeight="1" x14ac:dyDescent="0.2">
      <c r="A66" s="455"/>
      <c r="B66" s="325">
        <f t="shared" si="2"/>
        <v>50</v>
      </c>
      <c r="C66" s="30" t="s">
        <v>191</v>
      </c>
      <c r="D66" s="139">
        <v>327014</v>
      </c>
      <c r="E66" s="77"/>
      <c r="F66" s="138"/>
      <c r="G66" s="33">
        <f t="shared" si="1"/>
        <v>0</v>
      </c>
    </row>
    <row r="67" spans="1:8" s="126" customFormat="1" ht="18" customHeight="1" x14ac:dyDescent="0.2">
      <c r="A67" s="451" t="s">
        <v>449</v>
      </c>
      <c r="B67" s="451"/>
      <c r="C67" s="451"/>
      <c r="D67" s="451"/>
      <c r="E67" s="451"/>
      <c r="F67" s="451"/>
      <c r="G67" s="451"/>
    </row>
    <row r="68" spans="1:8" s="126" customFormat="1" ht="18" customHeight="1" x14ac:dyDescent="0.2">
      <c r="A68" s="455" t="s">
        <v>193</v>
      </c>
      <c r="B68" s="325">
        <f>+B66+1</f>
        <v>51</v>
      </c>
      <c r="C68" s="141" t="s">
        <v>500</v>
      </c>
      <c r="D68" s="142">
        <v>3349</v>
      </c>
      <c r="E68" s="459"/>
      <c r="F68" s="459"/>
      <c r="G68" s="39">
        <f>SUM(G69:G74)</f>
        <v>0</v>
      </c>
    </row>
    <row r="69" spans="1:8" s="126" customFormat="1" ht="18" customHeight="1" x14ac:dyDescent="0.2">
      <c r="A69" s="455"/>
      <c r="B69" s="325">
        <f t="shared" si="2"/>
        <v>52</v>
      </c>
      <c r="C69" s="143" t="s">
        <v>498</v>
      </c>
      <c r="D69" s="144">
        <v>3301</v>
      </c>
      <c r="E69" s="459"/>
      <c r="F69" s="459"/>
      <c r="G69" s="77"/>
    </row>
    <row r="70" spans="1:8" s="126" customFormat="1" ht="18" customHeight="1" x14ac:dyDescent="0.2">
      <c r="A70" s="455"/>
      <c r="B70" s="337">
        <f t="shared" si="2"/>
        <v>53</v>
      </c>
      <c r="C70" s="143" t="s">
        <v>250</v>
      </c>
      <c r="D70" s="144">
        <v>3302</v>
      </c>
      <c r="E70" s="459"/>
      <c r="F70" s="459"/>
      <c r="G70" s="77"/>
    </row>
    <row r="71" spans="1:8" s="126" customFormat="1" ht="18" customHeight="1" x14ac:dyDescent="0.2">
      <c r="A71" s="455"/>
      <c r="B71" s="337">
        <f t="shared" si="2"/>
        <v>54</v>
      </c>
      <c r="C71" s="143" t="s">
        <v>499</v>
      </c>
      <c r="D71" s="144">
        <v>3303</v>
      </c>
      <c r="E71" s="459"/>
      <c r="F71" s="459"/>
      <c r="G71" s="77"/>
    </row>
    <row r="72" spans="1:8" s="126" customFormat="1" ht="18" customHeight="1" x14ac:dyDescent="0.2">
      <c r="A72" s="455"/>
      <c r="B72" s="337">
        <f t="shared" si="2"/>
        <v>55</v>
      </c>
      <c r="C72" s="143" t="s">
        <v>194</v>
      </c>
      <c r="D72" s="144">
        <v>3312</v>
      </c>
      <c r="E72" s="459"/>
      <c r="F72" s="459"/>
      <c r="G72" s="77"/>
    </row>
    <row r="73" spans="1:8" s="126" customFormat="1" ht="18" customHeight="1" x14ac:dyDescent="0.2">
      <c r="A73" s="455"/>
      <c r="B73" s="337">
        <f t="shared" si="2"/>
        <v>56</v>
      </c>
      <c r="C73" s="143" t="s">
        <v>195</v>
      </c>
      <c r="D73" s="144">
        <v>3315</v>
      </c>
      <c r="E73" s="459"/>
      <c r="F73" s="459"/>
      <c r="G73" s="77"/>
    </row>
    <row r="74" spans="1:8" s="126" customFormat="1" ht="18" customHeight="1" x14ac:dyDescent="0.2">
      <c r="A74" s="455"/>
      <c r="B74" s="337">
        <f t="shared" si="2"/>
        <v>57</v>
      </c>
      <c r="C74" s="143" t="s">
        <v>196</v>
      </c>
      <c r="D74" s="144">
        <v>3319</v>
      </c>
      <c r="E74" s="459"/>
      <c r="F74" s="459"/>
      <c r="G74" s="77"/>
    </row>
    <row r="75" spans="1:8" s="126" customFormat="1" ht="18" customHeight="1" x14ac:dyDescent="0.2">
      <c r="A75" s="455" t="s">
        <v>197</v>
      </c>
      <c r="B75" s="337">
        <f t="shared" si="2"/>
        <v>58</v>
      </c>
      <c r="C75" s="141" t="s">
        <v>501</v>
      </c>
      <c r="D75" s="144">
        <v>3399</v>
      </c>
      <c r="E75" s="459"/>
      <c r="F75" s="459"/>
      <c r="G75" s="39">
        <f>SUM(G76:G78)</f>
        <v>0</v>
      </c>
    </row>
    <row r="76" spans="1:8" s="126" customFormat="1" ht="18" customHeight="1" x14ac:dyDescent="0.2">
      <c r="A76" s="455"/>
      <c r="B76" s="337">
        <f t="shared" si="2"/>
        <v>59</v>
      </c>
      <c r="C76" s="143" t="s">
        <v>198</v>
      </c>
      <c r="D76" s="144">
        <v>3352</v>
      </c>
      <c r="E76" s="459"/>
      <c r="F76" s="459"/>
      <c r="G76" s="77"/>
    </row>
    <row r="77" spans="1:8" s="126" customFormat="1" ht="18" customHeight="1" x14ac:dyDescent="0.2">
      <c r="A77" s="455"/>
      <c r="B77" s="337">
        <f t="shared" si="2"/>
        <v>60</v>
      </c>
      <c r="C77" s="143" t="s">
        <v>199</v>
      </c>
      <c r="D77" s="144">
        <v>3371</v>
      </c>
      <c r="E77" s="459"/>
      <c r="F77" s="459"/>
      <c r="G77" s="77"/>
    </row>
    <row r="78" spans="1:8" s="126" customFormat="1" ht="18" customHeight="1" x14ac:dyDescent="0.2">
      <c r="A78" s="455"/>
      <c r="B78" s="337">
        <f t="shared" si="2"/>
        <v>61</v>
      </c>
      <c r="C78" s="145" t="s">
        <v>200</v>
      </c>
      <c r="D78" s="144">
        <v>3384</v>
      </c>
      <c r="E78" s="459"/>
      <c r="F78" s="459"/>
      <c r="G78" s="77"/>
    </row>
    <row r="79" spans="1:8" s="133" customFormat="1" ht="18" customHeight="1" x14ac:dyDescent="0.2">
      <c r="A79" s="133" t="s">
        <v>87</v>
      </c>
      <c r="B79" s="134"/>
      <c r="D79" s="135"/>
      <c r="E79" s="93"/>
      <c r="F79" s="93" t="s">
        <v>88</v>
      </c>
      <c r="G79" s="136" t="str">
        <f>IF('IND (BUS PLUS)'!J107="","",'IND (BUS PLUS)'!J107)</f>
        <v/>
      </c>
      <c r="H79" s="137"/>
    </row>
    <row r="80" spans="1:8" ht="21.95" customHeight="1" x14ac:dyDescent="0.2">
      <c r="C80" s="146"/>
    </row>
  </sheetData>
  <sheetProtection selectLockedCells="1" selectUnlockedCells="1"/>
  <mergeCells count="20">
    <mergeCell ref="A67:G67"/>
    <mergeCell ref="A68:A74"/>
    <mergeCell ref="E68:F78"/>
    <mergeCell ref="A75:A78"/>
    <mergeCell ref="A55:G55"/>
    <mergeCell ref="C56:E56"/>
    <mergeCell ref="C57:E57"/>
    <mergeCell ref="A60:A66"/>
    <mergeCell ref="A30:A51"/>
    <mergeCell ref="A53:F53"/>
    <mergeCell ref="A54:G54"/>
    <mergeCell ref="C5:E5"/>
    <mergeCell ref="A6:B6"/>
    <mergeCell ref="C6:G6"/>
    <mergeCell ref="A9:A11"/>
    <mergeCell ref="A1:F1"/>
    <mergeCell ref="A2:G2"/>
    <mergeCell ref="A3:G3"/>
    <mergeCell ref="C4:E4"/>
    <mergeCell ref="A12:A25"/>
  </mergeCells>
  <phoneticPr fontId="27" type="noConversion"/>
  <conditionalFormatting sqref="F61:G66">
    <cfRule type="cellIs" dxfId="57" priority="7" stopIfTrue="1" operator="between">
      <formula>0</formula>
      <formula>0</formula>
    </cfRule>
  </conditionalFormatting>
  <conditionalFormatting sqref="E68">
    <cfRule type="cellIs" dxfId="50" priority="20" stopIfTrue="1" operator="between">
      <formula>0</formula>
      <formula>0</formula>
    </cfRule>
  </conditionalFormatting>
  <conditionalFormatting sqref="G60">
    <cfRule type="cellIs" dxfId="40" priority="32" stopIfTrue="1" operator="between">
      <formula>0</formula>
      <formula>0</formula>
    </cfRule>
  </conditionalFormatting>
  <conditionalFormatting sqref="G68">
    <cfRule type="cellIs" dxfId="39" priority="42" stopIfTrue="1" operator="between">
      <formula>0</formula>
      <formula>0</formula>
    </cfRule>
  </conditionalFormatting>
  <conditionalFormatting sqref="E60">
    <cfRule type="cellIs" dxfId="38" priority="43" stopIfTrue="1" operator="between">
      <formula>0</formula>
      <formula>0</formula>
    </cfRule>
    <cfRule type="cellIs" dxfId="37" priority="44" stopIfTrue="1" operator="between">
      <formula>0</formula>
      <formula>0</formula>
    </cfRule>
  </conditionalFormatting>
  <conditionalFormatting sqref="G75">
    <cfRule type="cellIs" dxfId="36" priority="45" stopIfTrue="1" operator="between">
      <formula>0</formula>
      <formula>0</formula>
    </cfRule>
  </conditionalFormatting>
  <dataValidations count="1">
    <dataValidation type="whole" operator="greaterThanOrEqual" allowBlank="1" showInputMessage="1" showErrorMessage="1" sqref="E61:E66 E9:G51">
      <formula1>0</formula1>
      <formula2>0</formula2>
    </dataValidation>
  </dataValidations>
  <pageMargins left="0.25" right="0.25" top="0.25" bottom="0.25" header="0.51180555555555551" footer="0.51180555555555551"/>
  <pageSetup scale="80" firstPageNumber="0" fitToHeight="0" orientation="portrait" horizontalDpi="300" verticalDpi="300" r:id="rId1"/>
  <headerFooter alignWithMargins="0"/>
  <rowBreaks count="1" manualBreakCount="1">
    <brk id="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T63"/>
  <sheetViews>
    <sheetView zoomScaleNormal="100" workbookViewId="0">
      <selection sqref="A1:E1"/>
    </sheetView>
  </sheetViews>
  <sheetFormatPr defaultColWidth="2.5703125" defaultRowHeight="18" customHeight="1" x14ac:dyDescent="0.2"/>
  <cols>
    <col min="1" max="2" width="4.140625" style="147" customWidth="1"/>
    <col min="3" max="3" width="78.7109375" style="107" customWidth="1"/>
    <col min="4" max="4" width="9.5703125" style="17" customWidth="1"/>
    <col min="5" max="5" width="16.28515625" style="147" customWidth="1"/>
    <col min="6" max="16384" width="2.5703125" style="107"/>
  </cols>
  <sheetData>
    <row r="1" spans="1:20" ht="18" customHeight="1" x14ac:dyDescent="0.2">
      <c r="A1" s="372" t="s">
        <v>201</v>
      </c>
      <c r="B1" s="372"/>
      <c r="C1" s="372"/>
      <c r="D1" s="372"/>
      <c r="E1" s="372"/>
    </row>
    <row r="2" spans="1:20" ht="18" customHeight="1" x14ac:dyDescent="0.2">
      <c r="A2" s="372" t="s">
        <v>202</v>
      </c>
      <c r="B2" s="372"/>
      <c r="C2" s="372"/>
      <c r="D2" s="372"/>
      <c r="E2" s="372"/>
    </row>
    <row r="3" spans="1:20" ht="18" customHeight="1" x14ac:dyDescent="0.2">
      <c r="A3" s="372" t="s">
        <v>39</v>
      </c>
      <c r="B3" s="372"/>
      <c r="C3" s="21" t="str">
        <f>IF('IND (BUS PLUS)'!C3="","",'IND (BUS PLUS)'!C3)</f>
        <v/>
      </c>
      <c r="D3" s="148" t="s">
        <v>40</v>
      </c>
      <c r="E3" s="12">
        <v>2015</v>
      </c>
    </row>
    <row r="4" spans="1:20" s="150" customFormat="1" ht="18" customHeight="1" x14ac:dyDescent="0.2">
      <c r="A4" s="372" t="s">
        <v>41</v>
      </c>
      <c r="B4" s="372"/>
      <c r="C4" s="149" t="str">
        <f>IF('IND (BUS PLUS)'!C4="","",'IND (BUS PLUS)'!C4)</f>
        <v/>
      </c>
      <c r="D4" s="148" t="s">
        <v>42</v>
      </c>
      <c r="E4" s="119" t="str">
        <f>IF('IND (BUS PLUS)'!G4="","",'IND (BUS PLUS)'!G4)</f>
        <v>NTN*</v>
      </c>
    </row>
    <row r="5" spans="1:20" s="150" customFormat="1" ht="18" customHeight="1" x14ac:dyDescent="0.2">
      <c r="A5" s="34"/>
      <c r="B5" s="12" t="s">
        <v>44</v>
      </c>
      <c r="C5" s="12" t="s">
        <v>45</v>
      </c>
      <c r="D5" s="12" t="s">
        <v>46</v>
      </c>
      <c r="E5" s="12" t="s">
        <v>203</v>
      </c>
    </row>
    <row r="6" spans="1:20" ht="18" customHeight="1" x14ac:dyDescent="0.2">
      <c r="A6" s="463" t="s">
        <v>204</v>
      </c>
      <c r="B6" s="26">
        <v>1</v>
      </c>
      <c r="C6" s="248" t="s">
        <v>457</v>
      </c>
      <c r="D6" s="12">
        <v>3239</v>
      </c>
      <c r="E6" s="57"/>
    </row>
    <row r="7" spans="1:20" s="11" customFormat="1" ht="18" customHeight="1" x14ac:dyDescent="0.2">
      <c r="A7" s="463"/>
      <c r="B7" s="325">
        <f>+B6+1</f>
        <v>2</v>
      </c>
      <c r="C7" s="152" t="s">
        <v>205</v>
      </c>
      <c r="D7" s="12">
        <v>3201</v>
      </c>
      <c r="E7" s="153"/>
      <c r="T7" s="11" t="s">
        <v>132</v>
      </c>
    </row>
    <row r="8" spans="1:20" s="11" customFormat="1" ht="18" customHeight="1" x14ac:dyDescent="0.2">
      <c r="A8" s="463"/>
      <c r="B8" s="325">
        <f t="shared" ref="B8:B44" si="0">+B7+1</f>
        <v>3</v>
      </c>
      <c r="C8" s="152" t="s">
        <v>206</v>
      </c>
      <c r="D8" s="12">
        <v>3202</v>
      </c>
      <c r="E8" s="153"/>
    </row>
    <row r="9" spans="1:20" s="11" customFormat="1" ht="18" customHeight="1" x14ac:dyDescent="0.2">
      <c r="A9" s="463"/>
      <c r="B9" s="325">
        <f t="shared" si="0"/>
        <v>4</v>
      </c>
      <c r="C9" s="152" t="s">
        <v>436</v>
      </c>
      <c r="D9" s="324">
        <v>3203</v>
      </c>
      <c r="E9" s="153"/>
    </row>
    <row r="10" spans="1:20" s="11" customFormat="1" ht="24" customHeight="1" x14ac:dyDescent="0.2">
      <c r="A10" s="463"/>
      <c r="B10" s="325">
        <f t="shared" si="0"/>
        <v>5</v>
      </c>
      <c r="C10" s="152" t="s">
        <v>482</v>
      </c>
      <c r="D10" s="31">
        <v>3204</v>
      </c>
      <c r="E10" s="153"/>
    </row>
    <row r="11" spans="1:20" s="11" customFormat="1" ht="18" customHeight="1" x14ac:dyDescent="0.2">
      <c r="A11" s="463"/>
      <c r="B11" s="325">
        <f t="shared" si="0"/>
        <v>6</v>
      </c>
      <c r="C11" s="152" t="s">
        <v>207</v>
      </c>
      <c r="D11" s="31">
        <v>3205</v>
      </c>
      <c r="E11" s="153"/>
    </row>
    <row r="12" spans="1:20" s="11" customFormat="1" ht="18" customHeight="1" x14ac:dyDescent="0.2">
      <c r="A12" s="463"/>
      <c r="B12" s="325">
        <f t="shared" si="0"/>
        <v>7</v>
      </c>
      <c r="C12" s="152" t="s">
        <v>437</v>
      </c>
      <c r="D12" s="31">
        <v>3206</v>
      </c>
      <c r="E12" s="153"/>
    </row>
    <row r="13" spans="1:20" s="11" customFormat="1" ht="18" customHeight="1" x14ac:dyDescent="0.2">
      <c r="A13" s="463"/>
      <c r="B13" s="325">
        <f t="shared" si="0"/>
        <v>8</v>
      </c>
      <c r="C13" s="152" t="s">
        <v>208</v>
      </c>
      <c r="D13" s="31">
        <v>3207</v>
      </c>
      <c r="E13" s="153"/>
    </row>
    <row r="14" spans="1:20" s="11" customFormat="1" ht="18" customHeight="1" x14ac:dyDescent="0.2">
      <c r="A14" s="463"/>
      <c r="B14" s="325">
        <f t="shared" si="0"/>
        <v>9</v>
      </c>
      <c r="C14" s="152" t="s">
        <v>209</v>
      </c>
      <c r="D14" s="31">
        <v>3208</v>
      </c>
      <c r="E14" s="153"/>
    </row>
    <row r="15" spans="1:20" s="11" customFormat="1" ht="18" customHeight="1" x14ac:dyDescent="0.2">
      <c r="A15" s="463"/>
      <c r="B15" s="325">
        <f t="shared" si="0"/>
        <v>10</v>
      </c>
      <c r="C15" s="152" t="s">
        <v>210</v>
      </c>
      <c r="D15" s="31">
        <v>3209</v>
      </c>
      <c r="E15" s="153"/>
    </row>
    <row r="16" spans="1:20" s="11" customFormat="1" ht="24" customHeight="1" x14ac:dyDescent="0.2">
      <c r="A16" s="463"/>
      <c r="B16" s="325">
        <f t="shared" si="0"/>
        <v>11</v>
      </c>
      <c r="C16" s="152" t="s">
        <v>211</v>
      </c>
      <c r="D16" s="31">
        <v>3210</v>
      </c>
      <c r="E16" s="153"/>
    </row>
    <row r="17" spans="1:5" s="11" customFormat="1" ht="18" customHeight="1" x14ac:dyDescent="0.2">
      <c r="A17" s="463"/>
      <c r="B17" s="325">
        <f t="shared" si="0"/>
        <v>12</v>
      </c>
      <c r="C17" s="152" t="s">
        <v>212</v>
      </c>
      <c r="D17" s="31">
        <v>3211</v>
      </c>
      <c r="E17" s="153"/>
    </row>
    <row r="18" spans="1:5" s="11" customFormat="1" ht="18" customHeight="1" x14ac:dyDescent="0.2">
      <c r="A18" s="463"/>
      <c r="B18" s="325">
        <f t="shared" si="0"/>
        <v>13</v>
      </c>
      <c r="C18" s="152" t="s">
        <v>213</v>
      </c>
      <c r="D18" s="31">
        <v>3212</v>
      </c>
      <c r="E18" s="153"/>
    </row>
    <row r="19" spans="1:5" s="11" customFormat="1" ht="24" customHeight="1" x14ac:dyDescent="0.2">
      <c r="A19" s="463"/>
      <c r="B19" s="325">
        <f t="shared" si="0"/>
        <v>14</v>
      </c>
      <c r="C19" s="152" t="s">
        <v>214</v>
      </c>
      <c r="D19" s="31">
        <v>3213</v>
      </c>
      <c r="E19" s="153"/>
    </row>
    <row r="20" spans="1:5" s="11" customFormat="1" ht="26.1" customHeight="1" x14ac:dyDescent="0.2">
      <c r="A20" s="463"/>
      <c r="B20" s="325">
        <f t="shared" si="0"/>
        <v>15</v>
      </c>
      <c r="C20" s="152" t="s">
        <v>215</v>
      </c>
      <c r="D20" s="31">
        <v>3215</v>
      </c>
      <c r="E20" s="153"/>
    </row>
    <row r="21" spans="1:5" s="11" customFormat="1" ht="18" customHeight="1" x14ac:dyDescent="0.2">
      <c r="A21" s="463"/>
      <c r="B21" s="325">
        <f t="shared" si="0"/>
        <v>16</v>
      </c>
      <c r="C21" s="152" t="s">
        <v>216</v>
      </c>
      <c r="D21" s="12">
        <v>3216</v>
      </c>
      <c r="E21" s="153"/>
    </row>
    <row r="22" spans="1:5" s="11" customFormat="1" ht="18" customHeight="1" x14ac:dyDescent="0.2">
      <c r="A22" s="463"/>
      <c r="B22" s="325">
        <f t="shared" si="0"/>
        <v>17</v>
      </c>
      <c r="C22" s="152" t="s">
        <v>217</v>
      </c>
      <c r="D22" s="31">
        <v>3217</v>
      </c>
      <c r="E22" s="153"/>
    </row>
    <row r="23" spans="1:5" s="11" customFormat="1" ht="18" customHeight="1" x14ac:dyDescent="0.2">
      <c r="A23" s="463"/>
      <c r="B23" s="325">
        <f t="shared" si="0"/>
        <v>18</v>
      </c>
      <c r="C23" s="152" t="s">
        <v>218</v>
      </c>
      <c r="D23" s="12">
        <v>3218</v>
      </c>
      <c r="E23" s="153"/>
    </row>
    <row r="24" spans="1:5" s="11" customFormat="1" ht="18" customHeight="1" x14ac:dyDescent="0.2">
      <c r="A24" s="463"/>
      <c r="B24" s="325">
        <f t="shared" si="0"/>
        <v>19</v>
      </c>
      <c r="C24" s="152" t="s">
        <v>435</v>
      </c>
      <c r="D24" s="324">
        <v>3219</v>
      </c>
      <c r="E24" s="153"/>
    </row>
    <row r="25" spans="1:5" s="11" customFormat="1" ht="18" customHeight="1" x14ac:dyDescent="0.2">
      <c r="A25" s="463"/>
      <c r="B25" s="325">
        <f t="shared" si="0"/>
        <v>20</v>
      </c>
      <c r="C25" s="152" t="s">
        <v>219</v>
      </c>
      <c r="D25" s="12">
        <v>3220</v>
      </c>
      <c r="E25" s="153"/>
    </row>
    <row r="26" spans="1:5" ht="18" customHeight="1" x14ac:dyDescent="0.2">
      <c r="A26" s="463"/>
      <c r="B26" s="325">
        <f t="shared" si="0"/>
        <v>21</v>
      </c>
      <c r="C26" s="152" t="s">
        <v>220</v>
      </c>
      <c r="D26" s="12">
        <v>3225</v>
      </c>
      <c r="E26" s="153"/>
    </row>
    <row r="27" spans="1:5" ht="18" customHeight="1" x14ac:dyDescent="0.2">
      <c r="A27" s="463"/>
      <c r="B27" s="325">
        <f t="shared" si="0"/>
        <v>22</v>
      </c>
      <c r="C27" s="152" t="s">
        <v>221</v>
      </c>
      <c r="D27" s="12">
        <v>3226</v>
      </c>
      <c r="E27" s="153"/>
    </row>
    <row r="28" spans="1:5" ht="18" customHeight="1" x14ac:dyDescent="0.2">
      <c r="A28" s="463"/>
      <c r="B28" s="325">
        <f t="shared" si="0"/>
        <v>23</v>
      </c>
      <c r="C28" s="152" t="s">
        <v>222</v>
      </c>
      <c r="D28" s="12">
        <v>3230</v>
      </c>
      <c r="E28" s="153"/>
    </row>
    <row r="29" spans="1:5" ht="18" customHeight="1" x14ac:dyDescent="0.2">
      <c r="A29" s="463"/>
      <c r="B29" s="325">
        <f t="shared" si="0"/>
        <v>24</v>
      </c>
      <c r="C29" s="152" t="s">
        <v>223</v>
      </c>
      <c r="D29" s="12">
        <v>3235</v>
      </c>
      <c r="E29" s="153"/>
    </row>
    <row r="30" spans="1:5" ht="18" customHeight="1" x14ac:dyDescent="0.2">
      <c r="A30" s="463"/>
      <c r="B30" s="325">
        <f t="shared" si="0"/>
        <v>25</v>
      </c>
      <c r="C30" s="152" t="s">
        <v>224</v>
      </c>
      <c r="D30" s="12">
        <v>3236</v>
      </c>
      <c r="E30" s="153"/>
    </row>
    <row r="31" spans="1:5" ht="18" customHeight="1" x14ac:dyDescent="0.2">
      <c r="A31" s="463"/>
      <c r="B31" s="325">
        <f t="shared" si="0"/>
        <v>26</v>
      </c>
      <c r="C31" s="152" t="s">
        <v>225</v>
      </c>
      <c r="D31" s="12">
        <v>3237</v>
      </c>
      <c r="E31" s="153"/>
    </row>
    <row r="32" spans="1:5" ht="18" customHeight="1" x14ac:dyDescent="0.2">
      <c r="A32" s="463"/>
      <c r="B32" s="325">
        <f t="shared" si="0"/>
        <v>27</v>
      </c>
      <c r="C32" s="152" t="s">
        <v>481</v>
      </c>
      <c r="D32" s="12">
        <v>3238</v>
      </c>
      <c r="E32" s="153"/>
    </row>
    <row r="33" spans="1:5" ht="18" customHeight="1" x14ac:dyDescent="0.2">
      <c r="A33" s="463"/>
      <c r="B33" s="325">
        <f t="shared" si="0"/>
        <v>28</v>
      </c>
      <c r="C33" s="152" t="s">
        <v>226</v>
      </c>
      <c r="D33" s="12">
        <v>3234</v>
      </c>
      <c r="E33" s="153"/>
    </row>
    <row r="34" spans="1:5" s="11" customFormat="1" ht="18" customHeight="1" x14ac:dyDescent="0.2">
      <c r="A34" s="460" t="s">
        <v>227</v>
      </c>
      <c r="B34" s="325">
        <f t="shared" si="0"/>
        <v>29</v>
      </c>
      <c r="C34" s="249" t="s">
        <v>458</v>
      </c>
      <c r="D34" s="324">
        <v>3259</v>
      </c>
      <c r="E34" s="57"/>
    </row>
    <row r="35" spans="1:5" ht="18" customHeight="1" x14ac:dyDescent="0.2">
      <c r="A35" s="461"/>
      <c r="B35" s="325">
        <f t="shared" si="0"/>
        <v>30</v>
      </c>
      <c r="C35" s="152" t="s">
        <v>228</v>
      </c>
      <c r="D35" s="324">
        <v>3245</v>
      </c>
      <c r="E35" s="153"/>
    </row>
    <row r="36" spans="1:5" ht="18" customHeight="1" x14ac:dyDescent="0.2">
      <c r="A36" s="461"/>
      <c r="B36" s="325">
        <f t="shared" si="0"/>
        <v>31</v>
      </c>
      <c r="C36" s="152" t="s">
        <v>229</v>
      </c>
      <c r="D36" s="324">
        <v>3246</v>
      </c>
      <c r="E36" s="153"/>
    </row>
    <row r="37" spans="1:5" ht="18" customHeight="1" x14ac:dyDescent="0.2">
      <c r="A37" s="461"/>
      <c r="B37" s="325">
        <f t="shared" si="0"/>
        <v>32</v>
      </c>
      <c r="C37" s="152" t="s">
        <v>438</v>
      </c>
      <c r="D37" s="324">
        <v>3247</v>
      </c>
      <c r="E37" s="153"/>
    </row>
    <row r="38" spans="1:5" ht="18" customHeight="1" x14ac:dyDescent="0.2">
      <c r="A38" s="461"/>
      <c r="B38" s="325">
        <f t="shared" si="0"/>
        <v>33</v>
      </c>
      <c r="C38" s="152" t="s">
        <v>439</v>
      </c>
      <c r="D38" s="324">
        <v>3248</v>
      </c>
      <c r="E38" s="153"/>
    </row>
    <row r="39" spans="1:5" ht="18" customHeight="1" x14ac:dyDescent="0.2">
      <c r="A39" s="461"/>
      <c r="B39" s="325">
        <f t="shared" si="0"/>
        <v>34</v>
      </c>
      <c r="C39" s="232" t="s">
        <v>441</v>
      </c>
      <c r="D39" s="324">
        <v>3250</v>
      </c>
      <c r="E39" s="153"/>
    </row>
    <row r="40" spans="1:5" s="147" customFormat="1" ht="18" customHeight="1" x14ac:dyDescent="0.2">
      <c r="A40" s="461"/>
      <c r="B40" s="325">
        <f t="shared" si="0"/>
        <v>35</v>
      </c>
      <c r="C40" s="152" t="s">
        <v>232</v>
      </c>
      <c r="D40" s="324">
        <v>3254</v>
      </c>
      <c r="E40" s="153"/>
    </row>
    <row r="41" spans="1:5" ht="18" customHeight="1" x14ac:dyDescent="0.2">
      <c r="A41" s="461"/>
      <c r="B41" s="325">
        <f t="shared" si="0"/>
        <v>36</v>
      </c>
      <c r="C41" s="152" t="s">
        <v>230</v>
      </c>
      <c r="D41" s="324">
        <v>3255</v>
      </c>
      <c r="E41" s="153"/>
    </row>
    <row r="42" spans="1:5" ht="18" customHeight="1" x14ac:dyDescent="0.2">
      <c r="A42" s="461"/>
      <c r="B42" s="325">
        <f t="shared" si="0"/>
        <v>37</v>
      </c>
      <c r="C42" s="152" t="s">
        <v>231</v>
      </c>
      <c r="D42" s="324">
        <v>3256</v>
      </c>
      <c r="E42" s="153"/>
    </row>
    <row r="43" spans="1:5" ht="18" customHeight="1" x14ac:dyDescent="0.2">
      <c r="A43" s="461"/>
      <c r="B43" s="325">
        <f t="shared" si="0"/>
        <v>38</v>
      </c>
      <c r="C43" s="152" t="s">
        <v>192</v>
      </c>
      <c r="D43" s="324">
        <v>3257</v>
      </c>
      <c r="E43" s="153"/>
    </row>
    <row r="44" spans="1:5" ht="18" customHeight="1" x14ac:dyDescent="0.2">
      <c r="A44" s="462"/>
      <c r="B44" s="325">
        <f t="shared" si="0"/>
        <v>39</v>
      </c>
      <c r="C44" s="152" t="s">
        <v>440</v>
      </c>
      <c r="D44" s="324">
        <v>3258</v>
      </c>
      <c r="E44" s="153"/>
    </row>
    <row r="45" spans="1:5" ht="18" customHeight="1" x14ac:dyDescent="0.2">
      <c r="A45" s="150" t="s">
        <v>87</v>
      </c>
      <c r="D45" s="101" t="s">
        <v>88</v>
      </c>
      <c r="E45" s="154" t="str">
        <f>IF('IND (BUS PLUS)'!H56="","",'IND (BUS PLUS)'!H56)</f>
        <v/>
      </c>
    </row>
    <row r="60" spans="1:5" s="11" customFormat="1" ht="18" customHeight="1" x14ac:dyDescent="0.2">
      <c r="A60" s="147"/>
      <c r="B60" s="147"/>
      <c r="C60" s="107"/>
      <c r="D60" s="17"/>
      <c r="E60" s="147"/>
    </row>
    <row r="61" spans="1:5" s="11" customFormat="1" ht="18" customHeight="1" x14ac:dyDescent="0.2">
      <c r="A61" s="147"/>
      <c r="B61" s="147"/>
      <c r="C61" s="107"/>
      <c r="D61" s="17"/>
      <c r="E61" s="147"/>
    </row>
    <row r="62" spans="1:5" s="11" customFormat="1" ht="18" customHeight="1" x14ac:dyDescent="0.2">
      <c r="A62" s="147"/>
      <c r="B62" s="147"/>
      <c r="C62" s="107"/>
      <c r="D62" s="17"/>
      <c r="E62" s="147"/>
    </row>
    <row r="63" spans="1:5" s="11" customFormat="1" ht="18" customHeight="1" x14ac:dyDescent="0.2">
      <c r="A63" s="147"/>
      <c r="B63" s="147"/>
      <c r="C63" s="107"/>
      <c r="D63" s="17"/>
      <c r="E63" s="147"/>
    </row>
  </sheetData>
  <sheetProtection selectLockedCells="1" selectUnlockedCells="1"/>
  <mergeCells count="6">
    <mergeCell ref="A34:A44"/>
    <mergeCell ref="A6:A33"/>
    <mergeCell ref="A1:E1"/>
    <mergeCell ref="A2:E2"/>
    <mergeCell ref="A3:B3"/>
    <mergeCell ref="A4:B4"/>
  </mergeCells>
  <phoneticPr fontId="27" type="noConversion"/>
  <dataValidations count="1">
    <dataValidation type="whole" operator="greaterThanOrEqual" allowBlank="1" showInputMessage="1" showErrorMessage="1" sqref="E6:E44">
      <formula1>0</formula1>
      <formula2>0</formula2>
    </dataValidation>
  </dataValidations>
  <pageMargins left="0.25" right="0.25" top="0.25" bottom="0.25" header="0.51180555555555551" footer="0.51180555555555551"/>
  <pageSetup paperSize="5"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IV30"/>
  <sheetViews>
    <sheetView topLeftCell="A17" zoomScaleNormal="100" workbookViewId="0">
      <selection activeCell="D21" sqref="D21"/>
    </sheetView>
  </sheetViews>
  <sheetFormatPr defaultColWidth="2.5703125" defaultRowHeight="18" customHeight="1" x14ac:dyDescent="0.2"/>
  <cols>
    <col min="1" max="1" width="4.140625" style="155" customWidth="1"/>
    <col min="2" max="2" width="4.140625" style="156" customWidth="1"/>
    <col min="3" max="3" width="41.5703125" style="157" customWidth="1"/>
    <col min="4" max="4" width="8.5703125" style="158" customWidth="1"/>
    <col min="5" max="7" width="14" style="155" customWidth="1"/>
    <col min="8" max="8" width="9.5703125" style="155" customWidth="1"/>
    <col min="9" max="9" width="14" style="155" customWidth="1"/>
    <col min="10" max="10" width="7.42578125" style="159" customWidth="1"/>
    <col min="11" max="11" width="7.42578125" style="155" customWidth="1"/>
    <col min="12" max="12" width="14" style="159" customWidth="1"/>
    <col min="13" max="13" width="7.42578125" style="159" customWidth="1"/>
    <col min="14" max="15" width="14" style="155" customWidth="1"/>
    <col min="16" max="24" width="2.5703125" style="7" customWidth="1"/>
    <col min="25" max="25" width="11.28515625" style="7" customWidth="1"/>
    <col min="26" max="160" width="2.5703125" style="7" customWidth="1"/>
    <col min="161" max="16384" width="2.5703125" style="155"/>
  </cols>
  <sheetData>
    <row r="1" spans="1:256" ht="18" customHeight="1" x14ac:dyDescent="0.2">
      <c r="A1" s="442" t="s">
        <v>233</v>
      </c>
      <c r="B1" s="442"/>
      <c r="C1" s="442"/>
      <c r="D1" s="442"/>
      <c r="E1" s="442"/>
      <c r="F1" s="442"/>
      <c r="G1" s="442"/>
      <c r="H1" s="442"/>
      <c r="I1" s="442"/>
      <c r="J1" s="442"/>
      <c r="K1" s="442"/>
      <c r="L1" s="442"/>
      <c r="M1" s="442"/>
      <c r="N1" s="442"/>
      <c r="O1" s="442"/>
    </row>
    <row r="2" spans="1:256" ht="18" customHeight="1" x14ac:dyDescent="0.2">
      <c r="A2" s="442" t="s">
        <v>234</v>
      </c>
      <c r="B2" s="442"/>
      <c r="C2" s="442"/>
      <c r="D2" s="442"/>
      <c r="E2" s="442"/>
      <c r="F2" s="442"/>
      <c r="G2" s="442"/>
      <c r="H2" s="442"/>
      <c r="I2" s="442"/>
      <c r="J2" s="442"/>
      <c r="K2" s="442"/>
      <c r="L2" s="442"/>
      <c r="M2" s="442"/>
      <c r="N2" s="442"/>
      <c r="O2" s="442"/>
    </row>
    <row r="3" spans="1:256" s="17" customFormat="1" ht="18" customHeight="1" x14ac:dyDescent="0.2">
      <c r="A3" s="372" t="s">
        <v>39</v>
      </c>
      <c r="B3" s="372"/>
      <c r="C3" s="442" t="str">
        <f>IF('IND (BUS PLUS)'!C3="","",'IND (BUS PLUS)'!C3)</f>
        <v/>
      </c>
      <c r="D3" s="442"/>
      <c r="E3" s="442"/>
      <c r="F3" s="442"/>
      <c r="G3" s="442"/>
      <c r="H3" s="442"/>
      <c r="I3" s="442"/>
      <c r="J3" s="442"/>
      <c r="K3" s="442"/>
      <c r="L3" s="442"/>
      <c r="M3" s="442"/>
      <c r="N3" s="12" t="s">
        <v>40</v>
      </c>
      <c r="O3" s="12">
        <v>2015</v>
      </c>
    </row>
    <row r="4" spans="1:256" s="17" customFormat="1" ht="18" customHeight="1" x14ac:dyDescent="0.2">
      <c r="A4" s="372" t="s">
        <v>41</v>
      </c>
      <c r="B4" s="372"/>
      <c r="C4" s="466" t="str">
        <f>IF('IND (BUS PLUS)'!C4="","",'IND (BUS PLUS)'!C4)</f>
        <v/>
      </c>
      <c r="D4" s="466"/>
      <c r="E4" s="466"/>
      <c r="F4" s="466"/>
      <c r="G4" s="466"/>
      <c r="H4" s="466"/>
      <c r="I4" s="466"/>
      <c r="J4" s="466"/>
      <c r="K4" s="466"/>
      <c r="L4" s="466"/>
      <c r="M4" s="466"/>
      <c r="N4" s="12" t="s">
        <v>42</v>
      </c>
      <c r="O4" s="119" t="str">
        <f>IF('IND (BUS PLUS)'!G4="","",'IND (BUS PLUS)'!G4)</f>
        <v>NTN*</v>
      </c>
    </row>
    <row r="5" spans="1:256" s="165" customFormat="1" ht="33.75" customHeight="1" x14ac:dyDescent="0.2">
      <c r="A5" s="160"/>
      <c r="B5" s="161" t="s">
        <v>44</v>
      </c>
      <c r="C5" s="162" t="s">
        <v>45</v>
      </c>
      <c r="D5" s="140" t="s">
        <v>46</v>
      </c>
      <c r="E5" s="163" t="s">
        <v>235</v>
      </c>
      <c r="F5" s="163" t="s">
        <v>236</v>
      </c>
      <c r="G5" s="164" t="s">
        <v>237</v>
      </c>
      <c r="H5" s="140" t="s">
        <v>238</v>
      </c>
      <c r="I5" s="163" t="s">
        <v>239</v>
      </c>
      <c r="J5" s="140" t="s">
        <v>238</v>
      </c>
      <c r="K5" s="163" t="s">
        <v>240</v>
      </c>
      <c r="L5" s="140" t="s">
        <v>241</v>
      </c>
      <c r="M5" s="140" t="s">
        <v>240</v>
      </c>
      <c r="N5" s="163" t="s">
        <v>242</v>
      </c>
      <c r="O5" s="163" t="s">
        <v>243</v>
      </c>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row>
    <row r="6" spans="1:256" s="165" customFormat="1" ht="18" customHeight="1" x14ac:dyDescent="0.2">
      <c r="A6" s="160"/>
      <c r="B6" s="161"/>
      <c r="C6" s="162"/>
      <c r="D6" s="140"/>
      <c r="E6" s="163" t="s">
        <v>50</v>
      </c>
      <c r="F6" s="163" t="s">
        <v>51</v>
      </c>
      <c r="G6" s="164" t="s">
        <v>52</v>
      </c>
      <c r="H6" s="140" t="s">
        <v>244</v>
      </c>
      <c r="I6" s="163" t="s">
        <v>245</v>
      </c>
      <c r="J6" s="140" t="s">
        <v>246</v>
      </c>
      <c r="K6" s="163"/>
      <c r="L6" s="140" t="s">
        <v>247</v>
      </c>
      <c r="M6" s="140"/>
      <c r="N6" s="163" t="s">
        <v>248</v>
      </c>
      <c r="O6" s="163" t="s">
        <v>249</v>
      </c>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row>
    <row r="7" spans="1:256" s="11" customFormat="1" ht="18" customHeight="1" x14ac:dyDescent="0.2">
      <c r="A7" s="464" t="s">
        <v>242</v>
      </c>
      <c r="B7" s="167">
        <v>1</v>
      </c>
      <c r="C7" s="168" t="s">
        <v>250</v>
      </c>
      <c r="D7" s="31">
        <v>3302</v>
      </c>
      <c r="E7" s="71"/>
      <c r="F7" s="71"/>
      <c r="G7" s="71"/>
      <c r="H7" s="169">
        <v>1</v>
      </c>
      <c r="I7" s="71"/>
      <c r="J7" s="169">
        <v>1</v>
      </c>
      <c r="K7" s="170">
        <v>0.15</v>
      </c>
      <c r="L7" s="57"/>
      <c r="M7" s="171">
        <v>0.1</v>
      </c>
      <c r="N7" s="57"/>
      <c r="O7" s="57"/>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c r="IR7" s="155"/>
      <c r="IS7" s="155"/>
      <c r="IT7" s="155"/>
      <c r="IU7" s="155"/>
      <c r="IV7" s="155"/>
    </row>
    <row r="8" spans="1:256" ht="18" customHeight="1" x14ac:dyDescent="0.2">
      <c r="A8" s="464"/>
      <c r="B8" s="167">
        <v>2</v>
      </c>
      <c r="C8" s="168" t="s">
        <v>251</v>
      </c>
      <c r="D8" s="31">
        <v>330204</v>
      </c>
      <c r="E8" s="71"/>
      <c r="F8" s="71"/>
      <c r="G8" s="71"/>
      <c r="H8" s="169">
        <v>1</v>
      </c>
      <c r="I8" s="71"/>
      <c r="J8" s="169">
        <v>1</v>
      </c>
      <c r="K8" s="172">
        <v>1</v>
      </c>
      <c r="L8" s="57"/>
      <c r="M8" s="172">
        <v>1</v>
      </c>
      <c r="N8" s="57"/>
      <c r="O8" s="57"/>
      <c r="FE8" s="173"/>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c r="HR8" s="173"/>
      <c r="HS8" s="173"/>
      <c r="HT8" s="173"/>
      <c r="HU8" s="173"/>
      <c r="HV8" s="173"/>
      <c r="HW8" s="173"/>
      <c r="HX8" s="173"/>
      <c r="HY8" s="173"/>
      <c r="HZ8" s="173"/>
      <c r="IA8" s="173"/>
      <c r="IB8" s="173"/>
      <c r="IC8" s="173"/>
      <c r="ID8" s="173"/>
      <c r="IE8" s="173"/>
      <c r="IF8" s="173"/>
      <c r="IG8" s="173"/>
      <c r="IH8" s="173"/>
      <c r="II8" s="173"/>
      <c r="IJ8" s="173"/>
      <c r="IK8" s="173"/>
      <c r="IL8" s="173"/>
      <c r="IM8" s="173"/>
      <c r="IN8" s="173"/>
      <c r="IO8" s="173"/>
      <c r="IP8" s="173"/>
      <c r="IQ8" s="173"/>
      <c r="IR8" s="173"/>
      <c r="IS8" s="173"/>
      <c r="IT8" s="173"/>
      <c r="IU8" s="173"/>
      <c r="IV8" s="173"/>
    </row>
    <row r="9" spans="1:256" s="11" customFormat="1" ht="24" customHeight="1" x14ac:dyDescent="0.2">
      <c r="A9" s="464"/>
      <c r="B9" s="167">
        <v>3</v>
      </c>
      <c r="C9" s="168" t="s">
        <v>252</v>
      </c>
      <c r="D9" s="31">
        <v>330301</v>
      </c>
      <c r="E9" s="71"/>
      <c r="F9" s="71"/>
      <c r="G9" s="71"/>
      <c r="H9" s="169">
        <v>1</v>
      </c>
      <c r="I9" s="71"/>
      <c r="J9" s="169">
        <v>1</v>
      </c>
      <c r="K9" s="171">
        <v>0.25</v>
      </c>
      <c r="L9" s="57"/>
      <c r="M9" s="171">
        <v>0.15</v>
      </c>
      <c r="N9" s="57"/>
      <c r="O9" s="57"/>
      <c r="FE9" s="155"/>
      <c r="FF9" s="155"/>
      <c r="FG9" s="155"/>
      <c r="FH9" s="155"/>
      <c r="FI9" s="155"/>
      <c r="FJ9" s="155"/>
      <c r="FK9" s="155"/>
      <c r="FL9" s="155"/>
      <c r="FM9" s="155"/>
      <c r="FN9" s="155"/>
      <c r="FO9" s="155"/>
      <c r="FP9" s="155"/>
      <c r="FQ9" s="155"/>
      <c r="FR9" s="155"/>
      <c r="FS9" s="155"/>
      <c r="FT9" s="155"/>
      <c r="FU9" s="155"/>
      <c r="FV9" s="155"/>
      <c r="FW9" s="155"/>
      <c r="FX9" s="155"/>
      <c r="FY9" s="155"/>
      <c r="FZ9" s="155"/>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5"/>
      <c r="HS9" s="155"/>
      <c r="HT9" s="155"/>
      <c r="HU9" s="155"/>
      <c r="HV9" s="155"/>
      <c r="HW9" s="155"/>
      <c r="HX9" s="155"/>
      <c r="HY9" s="155"/>
      <c r="HZ9" s="155"/>
      <c r="IA9" s="155"/>
      <c r="IB9" s="155"/>
      <c r="IC9" s="155"/>
      <c r="ID9" s="155"/>
      <c r="IE9" s="155"/>
      <c r="IF9" s="155"/>
      <c r="IG9" s="155"/>
      <c r="IH9" s="155"/>
      <c r="II9" s="155"/>
      <c r="IJ9" s="155"/>
      <c r="IK9" s="155"/>
      <c r="IL9" s="155"/>
      <c r="IM9" s="155"/>
      <c r="IN9" s="155"/>
      <c r="IO9" s="155"/>
      <c r="IP9" s="155"/>
      <c r="IQ9" s="155"/>
      <c r="IR9" s="155"/>
      <c r="IS9" s="155"/>
      <c r="IT9" s="155"/>
      <c r="IU9" s="155"/>
      <c r="IV9" s="155"/>
    </row>
    <row r="10" spans="1:256" s="11" customFormat="1" ht="25.5" x14ac:dyDescent="0.2">
      <c r="A10" s="464"/>
      <c r="B10" s="167">
        <v>4</v>
      </c>
      <c r="C10" s="168" t="s">
        <v>253</v>
      </c>
      <c r="D10" s="31">
        <v>330302</v>
      </c>
      <c r="E10" s="71"/>
      <c r="F10" s="71"/>
      <c r="G10" s="71"/>
      <c r="H10" s="169">
        <v>1</v>
      </c>
      <c r="I10" s="71"/>
      <c r="J10" s="169">
        <v>1</v>
      </c>
      <c r="K10" s="171">
        <v>0.25</v>
      </c>
      <c r="L10" s="57"/>
      <c r="M10" s="171">
        <v>0.3</v>
      </c>
      <c r="N10" s="57"/>
      <c r="O10" s="57"/>
      <c r="FE10" s="155"/>
      <c r="FF10" s="155"/>
      <c r="FG10" s="155"/>
      <c r="FH10" s="155"/>
      <c r="FI10" s="155"/>
      <c r="FJ10" s="155"/>
      <c r="FK10" s="155"/>
      <c r="FL10" s="155"/>
      <c r="FM10" s="155"/>
      <c r="FN10" s="155"/>
      <c r="FO10" s="155"/>
      <c r="FP10" s="155"/>
      <c r="FQ10" s="155"/>
      <c r="FR10" s="155"/>
      <c r="FS10" s="155"/>
      <c r="FT10" s="155"/>
      <c r="FU10" s="155"/>
      <c r="FV10" s="155"/>
      <c r="FW10" s="155"/>
      <c r="FX10" s="155"/>
      <c r="FY10" s="155"/>
      <c r="FZ10" s="155"/>
      <c r="GA10" s="155"/>
      <c r="GB10" s="155"/>
      <c r="GC10" s="155"/>
      <c r="GD10" s="155"/>
      <c r="GE10" s="155"/>
      <c r="GF10" s="155"/>
      <c r="GG10" s="155"/>
      <c r="GH10" s="155"/>
      <c r="GI10" s="155"/>
      <c r="GJ10" s="155"/>
      <c r="GK10" s="155"/>
      <c r="GL10" s="155"/>
      <c r="GM10" s="155"/>
      <c r="GN10" s="155"/>
      <c r="GO10" s="155"/>
      <c r="GP10" s="155"/>
      <c r="GQ10" s="155"/>
      <c r="GR10" s="155"/>
      <c r="GS10" s="155"/>
      <c r="GT10" s="155"/>
      <c r="GU10" s="155"/>
      <c r="GV10" s="155"/>
      <c r="GW10" s="155"/>
      <c r="GX10" s="155"/>
      <c r="GY10" s="155"/>
      <c r="GZ10" s="155"/>
      <c r="HA10" s="155"/>
      <c r="HB10" s="155"/>
      <c r="HC10" s="155"/>
      <c r="HD10" s="155"/>
      <c r="HE10" s="155"/>
      <c r="HF10" s="155"/>
      <c r="HG10" s="155"/>
      <c r="HH10" s="155"/>
      <c r="HI10" s="155"/>
      <c r="HJ10" s="155"/>
      <c r="HK10" s="155"/>
      <c r="HL10" s="155"/>
      <c r="HM10" s="155"/>
      <c r="HN10" s="155"/>
      <c r="HO10" s="155"/>
      <c r="HP10" s="155"/>
      <c r="HQ10" s="155"/>
      <c r="HR10" s="155"/>
      <c r="HS10" s="155"/>
      <c r="HT10" s="155"/>
      <c r="HU10" s="155"/>
      <c r="HV10" s="155"/>
      <c r="HW10" s="155"/>
      <c r="HX10" s="155"/>
      <c r="HY10" s="155"/>
      <c r="HZ10" s="155"/>
      <c r="IA10" s="155"/>
      <c r="IB10" s="155"/>
      <c r="IC10" s="155"/>
      <c r="ID10" s="155"/>
      <c r="IE10" s="155"/>
      <c r="IF10" s="155"/>
      <c r="IG10" s="155"/>
      <c r="IH10" s="155"/>
      <c r="II10" s="155"/>
      <c r="IJ10" s="155"/>
      <c r="IK10" s="155"/>
      <c r="IL10" s="155"/>
      <c r="IM10" s="155"/>
      <c r="IN10" s="155"/>
      <c r="IO10" s="155"/>
      <c r="IP10" s="155"/>
      <c r="IQ10" s="155"/>
      <c r="IR10" s="155"/>
      <c r="IS10" s="155"/>
      <c r="IT10" s="155"/>
      <c r="IU10" s="155"/>
      <c r="IV10" s="155"/>
    </row>
    <row r="11" spans="1:256" s="11" customFormat="1" ht="18" customHeight="1" x14ac:dyDescent="0.2">
      <c r="A11" s="464"/>
      <c r="B11" s="167">
        <v>5</v>
      </c>
      <c r="C11" s="168" t="s">
        <v>254</v>
      </c>
      <c r="D11" s="31">
        <v>330303</v>
      </c>
      <c r="E11" s="71"/>
      <c r="F11" s="71"/>
      <c r="G11" s="71"/>
      <c r="H11" s="169">
        <v>1</v>
      </c>
      <c r="I11" s="71"/>
      <c r="J11" s="169">
        <v>1</v>
      </c>
      <c r="K11" s="171">
        <v>0</v>
      </c>
      <c r="L11" s="57"/>
      <c r="M11" s="171">
        <v>0.15</v>
      </c>
      <c r="N11" s="57"/>
      <c r="O11" s="57"/>
      <c r="FE11" s="155"/>
      <c r="FF11" s="155"/>
      <c r="FG11" s="155"/>
      <c r="FH11" s="155"/>
      <c r="FI11" s="155"/>
      <c r="FJ11" s="155"/>
      <c r="FK11" s="155"/>
      <c r="FL11" s="155"/>
      <c r="FM11" s="155"/>
      <c r="FN11" s="155"/>
      <c r="FO11" s="155"/>
      <c r="FP11" s="155"/>
      <c r="FQ11" s="155"/>
      <c r="FR11" s="155"/>
      <c r="FS11" s="155"/>
      <c r="FT11" s="155"/>
      <c r="FU11" s="155"/>
      <c r="FV11" s="155"/>
      <c r="FW11" s="155"/>
      <c r="FX11" s="155"/>
      <c r="FY11" s="155"/>
      <c r="FZ11" s="155"/>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5"/>
      <c r="HS11" s="155"/>
      <c r="HT11" s="155"/>
      <c r="HU11" s="155"/>
      <c r="HV11" s="155"/>
      <c r="HW11" s="155"/>
      <c r="HX11" s="155"/>
      <c r="HY11" s="155"/>
      <c r="HZ11" s="155"/>
      <c r="IA11" s="155"/>
      <c r="IB11" s="155"/>
      <c r="IC11" s="155"/>
      <c r="ID11" s="155"/>
      <c r="IE11" s="155"/>
      <c r="IF11" s="155"/>
      <c r="IG11" s="155"/>
      <c r="IH11" s="155"/>
      <c r="II11" s="155"/>
      <c r="IJ11" s="155"/>
      <c r="IK11" s="155"/>
      <c r="IL11" s="155"/>
      <c r="IM11" s="155"/>
      <c r="IN11" s="155"/>
      <c r="IO11" s="155"/>
      <c r="IP11" s="155"/>
      <c r="IQ11" s="155"/>
      <c r="IR11" s="155"/>
      <c r="IS11" s="155"/>
      <c r="IT11" s="155"/>
      <c r="IU11" s="155"/>
      <c r="IV11" s="155"/>
    </row>
    <row r="12" spans="1:256" s="11" customFormat="1" ht="18" customHeight="1" x14ac:dyDescent="0.2">
      <c r="A12" s="464"/>
      <c r="B12" s="167">
        <v>6</v>
      </c>
      <c r="C12" s="168" t="s">
        <v>255</v>
      </c>
      <c r="D12" s="31">
        <v>330304</v>
      </c>
      <c r="E12" s="71"/>
      <c r="F12" s="71"/>
      <c r="G12" s="71"/>
      <c r="H12" s="169">
        <v>1</v>
      </c>
      <c r="I12" s="71"/>
      <c r="J12" s="169">
        <v>1</v>
      </c>
      <c r="K12" s="171">
        <v>0.25</v>
      </c>
      <c r="L12" s="57"/>
      <c r="M12" s="171">
        <v>0.15</v>
      </c>
      <c r="N12" s="57"/>
      <c r="O12" s="57"/>
      <c r="FE12" s="155"/>
      <c r="FF12" s="155"/>
      <c r="FG12" s="155"/>
      <c r="FH12" s="155"/>
      <c r="FI12" s="155"/>
      <c r="FJ12" s="155"/>
      <c r="FK12" s="155"/>
      <c r="FL12" s="155"/>
      <c r="FM12" s="155"/>
      <c r="FN12" s="155"/>
      <c r="FO12" s="155"/>
      <c r="FP12" s="155"/>
      <c r="FQ12" s="155"/>
      <c r="FR12" s="155"/>
      <c r="FS12" s="155"/>
      <c r="FT12" s="155"/>
      <c r="FU12" s="155"/>
      <c r="FV12" s="155"/>
      <c r="FW12" s="155"/>
      <c r="FX12" s="155"/>
      <c r="FY12" s="155"/>
      <c r="FZ12" s="155"/>
      <c r="GA12" s="155"/>
      <c r="GB12" s="155"/>
      <c r="GC12" s="155"/>
      <c r="GD12" s="155"/>
      <c r="GE12" s="155"/>
      <c r="GF12" s="155"/>
      <c r="GG12" s="155"/>
      <c r="GH12" s="155"/>
      <c r="GI12" s="155"/>
      <c r="GJ12" s="155"/>
      <c r="GK12" s="155"/>
      <c r="GL12" s="155"/>
      <c r="GM12" s="155"/>
      <c r="GN12" s="155"/>
      <c r="GO12" s="155"/>
      <c r="GP12" s="155"/>
      <c r="GQ12" s="155"/>
      <c r="GR12" s="155"/>
      <c r="GS12" s="155"/>
      <c r="GT12" s="155"/>
      <c r="GU12" s="155"/>
      <c r="GV12" s="155"/>
      <c r="GW12" s="155"/>
      <c r="GX12" s="155"/>
      <c r="GY12" s="155"/>
      <c r="GZ12" s="155"/>
      <c r="HA12" s="155"/>
      <c r="HB12" s="155"/>
      <c r="HC12" s="155"/>
      <c r="HD12" s="155"/>
      <c r="HE12" s="155"/>
      <c r="HF12" s="155"/>
      <c r="HG12" s="155"/>
      <c r="HH12" s="155"/>
      <c r="HI12" s="155"/>
      <c r="HJ12" s="155"/>
      <c r="HK12" s="155"/>
      <c r="HL12" s="155"/>
      <c r="HM12" s="155"/>
      <c r="HN12" s="155"/>
      <c r="HO12" s="155"/>
      <c r="HP12" s="155"/>
      <c r="HQ12" s="155"/>
      <c r="HR12" s="155"/>
      <c r="HS12" s="155"/>
      <c r="HT12" s="155"/>
      <c r="HU12" s="155"/>
      <c r="HV12" s="155"/>
      <c r="HW12" s="155"/>
      <c r="HX12" s="155"/>
      <c r="HY12" s="155"/>
      <c r="HZ12" s="155"/>
      <c r="IA12" s="155"/>
      <c r="IB12" s="155"/>
      <c r="IC12" s="155"/>
      <c r="ID12" s="155"/>
      <c r="IE12" s="155"/>
      <c r="IF12" s="155"/>
      <c r="IG12" s="155"/>
      <c r="IH12" s="155"/>
      <c r="II12" s="155"/>
      <c r="IJ12" s="155"/>
      <c r="IK12" s="155"/>
      <c r="IL12" s="155"/>
      <c r="IM12" s="155"/>
      <c r="IN12" s="155"/>
      <c r="IO12" s="155"/>
      <c r="IP12" s="155"/>
      <c r="IQ12" s="155"/>
      <c r="IR12" s="155"/>
      <c r="IS12" s="155"/>
      <c r="IT12" s="155"/>
      <c r="IU12" s="155"/>
      <c r="IV12" s="155"/>
    </row>
    <row r="13" spans="1:256" s="11" customFormat="1" ht="24" customHeight="1" x14ac:dyDescent="0.2">
      <c r="A13" s="464"/>
      <c r="B13" s="167">
        <v>7</v>
      </c>
      <c r="C13" s="168" t="s">
        <v>256</v>
      </c>
      <c r="D13" s="31">
        <v>330305</v>
      </c>
      <c r="E13" s="71"/>
      <c r="F13" s="71"/>
      <c r="G13" s="71"/>
      <c r="H13" s="169">
        <v>1</v>
      </c>
      <c r="I13" s="71"/>
      <c r="J13" s="169">
        <v>1</v>
      </c>
      <c r="K13" s="171">
        <v>0.25</v>
      </c>
      <c r="L13" s="57"/>
      <c r="M13" s="171">
        <v>1</v>
      </c>
      <c r="N13" s="57"/>
      <c r="O13" s="57"/>
      <c r="FE13" s="155"/>
      <c r="FF13" s="155"/>
      <c r="FG13" s="155"/>
      <c r="FH13" s="155"/>
      <c r="FI13" s="155"/>
      <c r="FJ13" s="155"/>
      <c r="FK13" s="155"/>
      <c r="FL13" s="155"/>
      <c r="FM13" s="155"/>
      <c r="FN13" s="155"/>
      <c r="FO13" s="155"/>
      <c r="FP13" s="155"/>
      <c r="FQ13" s="155"/>
      <c r="FR13" s="155"/>
      <c r="FS13" s="155"/>
      <c r="FT13" s="155"/>
      <c r="FU13" s="155"/>
      <c r="FV13" s="155"/>
      <c r="FW13" s="155"/>
      <c r="FX13" s="155"/>
      <c r="FY13" s="155"/>
      <c r="FZ13" s="155"/>
      <c r="GA13" s="155"/>
      <c r="GB13" s="155"/>
      <c r="GC13" s="155"/>
      <c r="GD13" s="155"/>
      <c r="GE13" s="155"/>
      <c r="GF13" s="155"/>
      <c r="GG13" s="155"/>
      <c r="GH13" s="155"/>
      <c r="GI13" s="155"/>
      <c r="GJ13" s="155"/>
      <c r="GK13" s="155"/>
      <c r="GL13" s="155"/>
      <c r="GM13" s="155"/>
      <c r="GN13" s="155"/>
      <c r="GO13" s="155"/>
      <c r="GP13" s="155"/>
      <c r="GQ13" s="155"/>
      <c r="GR13" s="155"/>
      <c r="GS13" s="155"/>
      <c r="GT13" s="155"/>
      <c r="GU13" s="155"/>
      <c r="GV13" s="155"/>
      <c r="GW13" s="155"/>
      <c r="GX13" s="155"/>
      <c r="GY13" s="155"/>
      <c r="GZ13" s="155"/>
      <c r="HA13" s="155"/>
      <c r="HB13" s="155"/>
      <c r="HC13" s="155"/>
      <c r="HD13" s="155"/>
      <c r="HE13" s="155"/>
      <c r="HF13" s="155"/>
      <c r="HG13" s="155"/>
      <c r="HH13" s="155"/>
      <c r="HI13" s="155"/>
      <c r="HJ13" s="155"/>
      <c r="HK13" s="155"/>
      <c r="HL13" s="155"/>
      <c r="HM13" s="155"/>
      <c r="HN13" s="155"/>
      <c r="HO13" s="155"/>
      <c r="HP13" s="155"/>
      <c r="HQ13" s="155"/>
      <c r="HR13" s="155"/>
      <c r="HS13" s="155"/>
      <c r="HT13" s="155"/>
      <c r="HU13" s="155"/>
      <c r="HV13" s="155"/>
      <c r="HW13" s="155"/>
      <c r="HX13" s="155"/>
      <c r="HY13" s="155"/>
      <c r="HZ13" s="155"/>
      <c r="IA13" s="155"/>
      <c r="IB13" s="155"/>
      <c r="IC13" s="155"/>
      <c r="ID13" s="155"/>
      <c r="IE13" s="155"/>
      <c r="IF13" s="155"/>
      <c r="IG13" s="155"/>
      <c r="IH13" s="155"/>
      <c r="II13" s="155"/>
      <c r="IJ13" s="155"/>
      <c r="IK13" s="155"/>
      <c r="IL13" s="155"/>
      <c r="IM13" s="155"/>
      <c r="IN13" s="155"/>
      <c r="IO13" s="155"/>
      <c r="IP13" s="155"/>
      <c r="IQ13" s="155"/>
      <c r="IR13" s="155"/>
      <c r="IS13" s="155"/>
      <c r="IT13" s="155"/>
      <c r="IU13" s="155"/>
      <c r="IV13" s="155"/>
    </row>
    <row r="14" spans="1:256" s="11" customFormat="1" ht="24" customHeight="1" x14ac:dyDescent="0.2">
      <c r="A14" s="464"/>
      <c r="B14" s="167">
        <v>8</v>
      </c>
      <c r="C14" s="168" t="s">
        <v>257</v>
      </c>
      <c r="D14" s="31">
        <v>330306</v>
      </c>
      <c r="E14" s="71"/>
      <c r="F14" s="71"/>
      <c r="G14" s="71"/>
      <c r="H14" s="169">
        <v>1</v>
      </c>
      <c r="I14" s="71"/>
      <c r="J14" s="169">
        <v>1</v>
      </c>
      <c r="K14" s="171">
        <v>0.25</v>
      </c>
      <c r="L14" s="57"/>
      <c r="M14" s="171">
        <v>0.2</v>
      </c>
      <c r="N14" s="57"/>
      <c r="O14" s="57"/>
      <c r="FE14" s="155"/>
      <c r="FF14" s="155"/>
      <c r="FG14" s="155"/>
      <c r="FH14" s="155"/>
      <c r="FI14" s="155"/>
      <c r="FJ14" s="155"/>
      <c r="FK14" s="155"/>
      <c r="FL14" s="155"/>
      <c r="FM14" s="155"/>
      <c r="FN14" s="155"/>
      <c r="FO14" s="155"/>
      <c r="FP14" s="155"/>
      <c r="FQ14" s="155"/>
      <c r="FR14" s="155"/>
      <c r="FS14" s="155"/>
      <c r="FT14" s="155"/>
      <c r="FU14" s="155"/>
      <c r="FV14" s="155"/>
      <c r="FW14" s="155"/>
      <c r="FX14" s="155"/>
      <c r="FY14" s="155"/>
      <c r="FZ14" s="155"/>
      <c r="GA14" s="155"/>
      <c r="GB14" s="155"/>
      <c r="GC14" s="155"/>
      <c r="GD14" s="155"/>
      <c r="GE14" s="155"/>
      <c r="GF14" s="155"/>
      <c r="GG14" s="155"/>
      <c r="GH14" s="155"/>
      <c r="GI14" s="155"/>
      <c r="GJ14" s="155"/>
      <c r="GK14" s="155"/>
      <c r="GL14" s="155"/>
      <c r="GM14" s="155"/>
      <c r="GN14" s="155"/>
      <c r="GO14" s="155"/>
      <c r="GP14" s="155"/>
      <c r="GQ14" s="155"/>
      <c r="GR14" s="155"/>
      <c r="GS14" s="155"/>
      <c r="GT14" s="155"/>
      <c r="GU14" s="155"/>
      <c r="GV14" s="155"/>
      <c r="GW14" s="155"/>
      <c r="GX14" s="155"/>
      <c r="GY14" s="155"/>
      <c r="GZ14" s="155"/>
      <c r="HA14" s="155"/>
      <c r="HB14" s="155"/>
      <c r="HC14" s="155"/>
      <c r="HD14" s="155"/>
      <c r="HE14" s="155"/>
      <c r="HF14" s="155"/>
      <c r="HG14" s="155"/>
      <c r="HH14" s="155"/>
      <c r="HI14" s="155"/>
      <c r="HJ14" s="155"/>
      <c r="HK14" s="155"/>
      <c r="HL14" s="155"/>
      <c r="HM14" s="155"/>
      <c r="HN14" s="155"/>
      <c r="HO14" s="155"/>
      <c r="HP14" s="155"/>
      <c r="HQ14" s="155"/>
      <c r="HR14" s="155"/>
      <c r="HS14" s="155"/>
      <c r="HT14" s="155"/>
      <c r="HU14" s="155"/>
      <c r="HV14" s="155"/>
      <c r="HW14" s="155"/>
      <c r="HX14" s="155"/>
      <c r="HY14" s="155"/>
      <c r="HZ14" s="155"/>
      <c r="IA14" s="155"/>
      <c r="IB14" s="155"/>
      <c r="IC14" s="155"/>
      <c r="ID14" s="155"/>
      <c r="IE14" s="155"/>
      <c r="IF14" s="155"/>
      <c r="IG14" s="155"/>
      <c r="IH14" s="155"/>
      <c r="II14" s="155"/>
      <c r="IJ14" s="155"/>
      <c r="IK14" s="155"/>
      <c r="IL14" s="155"/>
      <c r="IM14" s="155"/>
      <c r="IN14" s="155"/>
      <c r="IO14" s="155"/>
      <c r="IP14" s="155"/>
      <c r="IQ14" s="155"/>
      <c r="IR14" s="155"/>
      <c r="IS14" s="155"/>
      <c r="IT14" s="155"/>
      <c r="IU14" s="155"/>
      <c r="IV14" s="155"/>
    </row>
    <row r="15" spans="1:256" ht="16.5" customHeight="1" x14ac:dyDescent="0.2">
      <c r="A15" s="464"/>
      <c r="B15" s="167">
        <v>9</v>
      </c>
      <c r="C15" s="168" t="s">
        <v>258</v>
      </c>
      <c r="D15" s="31">
        <v>330307</v>
      </c>
      <c r="E15" s="71"/>
      <c r="F15" s="71"/>
      <c r="G15" s="71"/>
      <c r="H15" s="169">
        <v>1</v>
      </c>
      <c r="I15" s="71"/>
      <c r="J15" s="169">
        <v>1</v>
      </c>
      <c r="K15" s="172">
        <v>0.25</v>
      </c>
      <c r="L15" s="57"/>
      <c r="M15" s="172">
        <v>0.15</v>
      </c>
      <c r="N15" s="57"/>
      <c r="O15" s="57"/>
      <c r="FE15" s="173"/>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c r="HJ15" s="173"/>
      <c r="HK15" s="173"/>
      <c r="HL15" s="173"/>
      <c r="HM15" s="173"/>
      <c r="HN15" s="173"/>
      <c r="HO15" s="173"/>
      <c r="HP15" s="173"/>
      <c r="HQ15" s="173"/>
      <c r="HR15" s="173"/>
      <c r="HS15" s="173"/>
      <c r="HT15" s="173"/>
      <c r="HU15" s="173"/>
      <c r="HV15" s="173"/>
      <c r="HW15" s="173"/>
      <c r="HX15" s="173"/>
      <c r="HY15" s="173"/>
      <c r="HZ15" s="173"/>
      <c r="IA15" s="173"/>
      <c r="IB15" s="173"/>
      <c r="IC15" s="173"/>
      <c r="ID15" s="173"/>
      <c r="IE15" s="173"/>
      <c r="IF15" s="173"/>
      <c r="IG15" s="173"/>
      <c r="IH15" s="173"/>
      <c r="II15" s="173"/>
      <c r="IJ15" s="173"/>
      <c r="IK15" s="173"/>
      <c r="IL15" s="173"/>
      <c r="IM15" s="173"/>
      <c r="IN15" s="173"/>
      <c r="IO15" s="173"/>
      <c r="IP15" s="173"/>
      <c r="IQ15" s="173"/>
      <c r="IR15" s="173"/>
      <c r="IS15" s="173"/>
      <c r="IT15" s="173"/>
      <c r="IU15" s="173"/>
      <c r="IV15" s="173"/>
    </row>
    <row r="16" spans="1:256" ht="25.5" x14ac:dyDescent="0.2">
      <c r="A16" s="464"/>
      <c r="B16" s="167">
        <v>10</v>
      </c>
      <c r="C16" s="168" t="s">
        <v>259</v>
      </c>
      <c r="D16" s="31">
        <v>330308</v>
      </c>
      <c r="E16" s="71"/>
      <c r="F16" s="71"/>
      <c r="G16" s="71"/>
      <c r="H16" s="169">
        <v>1</v>
      </c>
      <c r="I16" s="71"/>
      <c r="J16" s="169">
        <v>1</v>
      </c>
      <c r="K16" s="172">
        <v>0.9</v>
      </c>
      <c r="L16" s="57"/>
      <c r="M16" s="172">
        <v>0.15</v>
      </c>
      <c r="N16" s="57"/>
      <c r="O16" s="57"/>
      <c r="FE16" s="173"/>
      <c r="FF16" s="173"/>
      <c r="FG16" s="173"/>
      <c r="FH16" s="173"/>
      <c r="FI16" s="173"/>
      <c r="FJ16" s="173"/>
      <c r="FK16" s="173"/>
      <c r="FL16" s="173"/>
      <c r="FM16" s="173"/>
      <c r="FN16" s="173"/>
      <c r="FO16" s="173"/>
      <c r="FP16" s="173"/>
      <c r="FQ16" s="173"/>
      <c r="FR16" s="173"/>
      <c r="FS16" s="173"/>
      <c r="FT16" s="173"/>
      <c r="FU16" s="173"/>
      <c r="FV16" s="173"/>
      <c r="FW16" s="173"/>
      <c r="FX16" s="173"/>
      <c r="FY16" s="173"/>
      <c r="FZ16" s="173"/>
      <c r="GA16" s="173"/>
      <c r="GB16" s="173"/>
      <c r="GC16" s="173"/>
      <c r="GD16" s="173"/>
      <c r="GE16" s="173"/>
      <c r="GF16" s="173"/>
      <c r="GG16" s="173"/>
      <c r="GH16" s="173"/>
      <c r="GI16" s="173"/>
      <c r="GJ16" s="173"/>
      <c r="GK16" s="173"/>
      <c r="GL16" s="173"/>
      <c r="GM16" s="173"/>
      <c r="GN16" s="173"/>
      <c r="GO16" s="173"/>
      <c r="GP16" s="173"/>
      <c r="GQ16" s="173"/>
      <c r="GR16" s="173"/>
      <c r="GS16" s="173"/>
      <c r="GT16" s="173"/>
      <c r="GU16" s="173"/>
      <c r="GV16" s="173"/>
      <c r="GW16" s="173"/>
      <c r="GX16" s="173"/>
      <c r="GY16" s="173"/>
      <c r="GZ16" s="173"/>
      <c r="HA16" s="173"/>
      <c r="HB16" s="173"/>
      <c r="HC16" s="173"/>
      <c r="HD16" s="173"/>
      <c r="HE16" s="173"/>
      <c r="HF16" s="173"/>
      <c r="HG16" s="173"/>
      <c r="HH16" s="173"/>
      <c r="HI16" s="173"/>
      <c r="HJ16" s="173"/>
      <c r="HK16" s="173"/>
      <c r="HL16" s="173"/>
      <c r="HM16" s="173"/>
      <c r="HN16" s="173"/>
      <c r="HO16" s="173"/>
      <c r="HP16" s="173"/>
      <c r="HQ16" s="173"/>
      <c r="HR16" s="173"/>
      <c r="HS16" s="173"/>
      <c r="HT16" s="173"/>
      <c r="HU16" s="173"/>
      <c r="HV16" s="173"/>
      <c r="HW16" s="173"/>
      <c r="HX16" s="173"/>
      <c r="HY16" s="173"/>
      <c r="HZ16" s="173"/>
      <c r="IA16" s="173"/>
      <c r="IB16" s="173"/>
      <c r="IC16" s="173"/>
      <c r="ID16" s="173"/>
      <c r="IE16" s="173"/>
      <c r="IF16" s="173"/>
      <c r="IG16" s="173"/>
      <c r="IH16" s="173"/>
      <c r="II16" s="173"/>
      <c r="IJ16" s="173"/>
      <c r="IK16" s="173"/>
      <c r="IL16" s="173"/>
      <c r="IM16" s="173"/>
      <c r="IN16" s="173"/>
      <c r="IO16" s="173"/>
      <c r="IP16" s="173"/>
      <c r="IQ16" s="173"/>
      <c r="IR16" s="173"/>
      <c r="IS16" s="173"/>
      <c r="IT16" s="173"/>
      <c r="IU16" s="173"/>
      <c r="IV16" s="173"/>
    </row>
    <row r="17" spans="1:256" s="11" customFormat="1" ht="18" customHeight="1" x14ac:dyDescent="0.2">
      <c r="A17" s="464"/>
      <c r="B17" s="167">
        <v>11</v>
      </c>
      <c r="C17" s="168" t="s">
        <v>260</v>
      </c>
      <c r="D17" s="31">
        <v>33041</v>
      </c>
      <c r="E17" s="71"/>
      <c r="F17" s="71"/>
      <c r="G17" s="71"/>
      <c r="H17" s="169">
        <v>1</v>
      </c>
      <c r="I17" s="71"/>
      <c r="J17" s="169">
        <v>1</v>
      </c>
      <c r="K17" s="171">
        <v>0</v>
      </c>
      <c r="L17" s="57"/>
      <c r="M17" s="171">
        <v>0.15</v>
      </c>
      <c r="N17" s="57"/>
      <c r="O17" s="57"/>
      <c r="FE17" s="155"/>
      <c r="FF17" s="155"/>
      <c r="FG17" s="155"/>
      <c r="FH17" s="155"/>
      <c r="FI17" s="155"/>
      <c r="FJ17" s="155"/>
      <c r="FK17" s="155"/>
      <c r="FL17" s="155"/>
      <c r="FM17" s="155"/>
      <c r="FN17" s="155"/>
      <c r="FO17" s="155"/>
      <c r="FP17" s="155"/>
      <c r="FQ17" s="155"/>
      <c r="FR17" s="155"/>
      <c r="FS17" s="155"/>
      <c r="FT17" s="155"/>
      <c r="FU17" s="155"/>
      <c r="FV17" s="155"/>
      <c r="FW17" s="155"/>
      <c r="FX17" s="155"/>
      <c r="FY17" s="155"/>
      <c r="FZ17" s="155"/>
      <c r="GA17" s="155"/>
      <c r="GB17" s="155"/>
      <c r="GC17" s="155"/>
      <c r="GD17" s="155"/>
      <c r="GE17" s="155"/>
      <c r="GF17" s="155"/>
      <c r="GG17" s="155"/>
      <c r="GH17" s="155"/>
      <c r="GI17" s="155"/>
      <c r="GJ17" s="155"/>
      <c r="GK17" s="155"/>
      <c r="GL17" s="155"/>
      <c r="GM17" s="155"/>
      <c r="GN17" s="155"/>
      <c r="GO17" s="155"/>
      <c r="GP17" s="155"/>
      <c r="GQ17" s="155"/>
      <c r="GR17" s="155"/>
      <c r="GS17" s="155"/>
      <c r="GT17" s="155"/>
      <c r="GU17" s="155"/>
      <c r="GV17" s="155"/>
      <c r="GW17" s="155"/>
      <c r="GX17" s="155"/>
      <c r="GY17" s="155"/>
      <c r="GZ17" s="155"/>
      <c r="HA17" s="155"/>
      <c r="HB17" s="155"/>
      <c r="HC17" s="155"/>
      <c r="HD17" s="155"/>
      <c r="HE17" s="155"/>
      <c r="HF17" s="155"/>
      <c r="HG17" s="155"/>
      <c r="HH17" s="155"/>
      <c r="HI17" s="155"/>
      <c r="HJ17" s="155"/>
      <c r="HK17" s="155"/>
      <c r="HL17" s="155"/>
      <c r="HM17" s="155"/>
      <c r="HN17" s="155"/>
      <c r="HO17" s="155"/>
      <c r="HP17" s="155"/>
      <c r="HQ17" s="155"/>
      <c r="HR17" s="155"/>
      <c r="HS17" s="155"/>
      <c r="HT17" s="155"/>
      <c r="HU17" s="155"/>
      <c r="HV17" s="155"/>
      <c r="HW17" s="155"/>
      <c r="HX17" s="155"/>
      <c r="HY17" s="155"/>
      <c r="HZ17" s="155"/>
      <c r="IA17" s="155"/>
      <c r="IB17" s="155"/>
      <c r="IC17" s="155"/>
      <c r="ID17" s="155"/>
      <c r="IE17" s="155"/>
      <c r="IF17" s="155"/>
      <c r="IG17" s="155"/>
      <c r="IH17" s="155"/>
      <c r="II17" s="155"/>
      <c r="IJ17" s="155"/>
      <c r="IK17" s="155"/>
      <c r="IL17" s="155"/>
      <c r="IM17" s="155"/>
      <c r="IN17" s="155"/>
      <c r="IO17" s="155"/>
      <c r="IP17" s="155"/>
      <c r="IQ17" s="155"/>
      <c r="IR17" s="155"/>
      <c r="IS17" s="155"/>
      <c r="IT17" s="155"/>
      <c r="IU17" s="155"/>
      <c r="IV17" s="155"/>
    </row>
    <row r="18" spans="1:256" s="11" customFormat="1" ht="18" customHeight="1" x14ac:dyDescent="0.2">
      <c r="A18" s="464"/>
      <c r="B18" s="167">
        <v>12</v>
      </c>
      <c r="C18" s="168" t="s">
        <v>261</v>
      </c>
      <c r="D18" s="31">
        <v>33042</v>
      </c>
      <c r="E18" s="71"/>
      <c r="F18" s="71"/>
      <c r="G18" s="71"/>
      <c r="H18" s="169">
        <v>1</v>
      </c>
      <c r="I18" s="71"/>
      <c r="J18" s="169">
        <v>1</v>
      </c>
      <c r="K18" s="171">
        <v>0.25</v>
      </c>
      <c r="L18" s="57"/>
      <c r="M18" s="171">
        <v>0.15</v>
      </c>
      <c r="N18" s="57"/>
      <c r="O18" s="57"/>
      <c r="FE18" s="155"/>
      <c r="FF18" s="155"/>
      <c r="FG18" s="155"/>
      <c r="FH18" s="155"/>
      <c r="FI18" s="155"/>
      <c r="FJ18" s="155"/>
      <c r="FK18" s="155"/>
      <c r="FL18" s="155"/>
      <c r="FM18" s="155"/>
      <c r="FN18" s="155"/>
      <c r="FO18" s="155"/>
      <c r="FP18" s="155"/>
      <c r="FQ18" s="155"/>
      <c r="FR18" s="155"/>
      <c r="FS18" s="155"/>
      <c r="FT18" s="155"/>
      <c r="FU18" s="155"/>
      <c r="FV18" s="155"/>
      <c r="FW18" s="155"/>
      <c r="FX18" s="155"/>
      <c r="FY18" s="155"/>
      <c r="FZ18" s="155"/>
      <c r="GA18" s="155"/>
      <c r="GB18" s="155"/>
      <c r="GC18" s="155"/>
      <c r="GD18" s="155"/>
      <c r="GE18" s="155"/>
      <c r="GF18" s="155"/>
      <c r="GG18" s="155"/>
      <c r="GH18" s="155"/>
      <c r="GI18" s="155"/>
      <c r="GJ18" s="155"/>
      <c r="GK18" s="155"/>
      <c r="GL18" s="155"/>
      <c r="GM18" s="155"/>
      <c r="GN18" s="155"/>
      <c r="GO18" s="155"/>
      <c r="GP18" s="155"/>
      <c r="GQ18" s="155"/>
      <c r="GR18" s="155"/>
      <c r="GS18" s="155"/>
      <c r="GT18" s="155"/>
      <c r="GU18" s="155"/>
      <c r="GV18" s="155"/>
      <c r="GW18" s="155"/>
      <c r="GX18" s="155"/>
      <c r="GY18" s="155"/>
      <c r="GZ18" s="155"/>
      <c r="HA18" s="155"/>
      <c r="HB18" s="155"/>
      <c r="HC18" s="155"/>
      <c r="HD18" s="155"/>
      <c r="HE18" s="155"/>
      <c r="HF18" s="155"/>
      <c r="HG18" s="155"/>
      <c r="HH18" s="155"/>
      <c r="HI18" s="155"/>
      <c r="HJ18" s="155"/>
      <c r="HK18" s="155"/>
      <c r="HL18" s="155"/>
      <c r="HM18" s="155"/>
      <c r="HN18" s="155"/>
      <c r="HO18" s="155"/>
      <c r="HP18" s="155"/>
      <c r="HQ18" s="155"/>
      <c r="HR18" s="155"/>
      <c r="HS18" s="155"/>
      <c r="HT18" s="155"/>
      <c r="HU18" s="155"/>
      <c r="HV18" s="155"/>
      <c r="HW18" s="155"/>
      <c r="HX18" s="155"/>
      <c r="HY18" s="155"/>
      <c r="HZ18" s="155"/>
      <c r="IA18" s="155"/>
      <c r="IB18" s="155"/>
      <c r="IC18" s="155"/>
      <c r="ID18" s="155"/>
      <c r="IE18" s="155"/>
      <c r="IF18" s="155"/>
      <c r="IG18" s="155"/>
      <c r="IH18" s="155"/>
      <c r="II18" s="155"/>
      <c r="IJ18" s="155"/>
      <c r="IK18" s="155"/>
      <c r="IL18" s="155"/>
      <c r="IM18" s="155"/>
      <c r="IN18" s="155"/>
      <c r="IO18" s="155"/>
      <c r="IP18" s="155"/>
      <c r="IQ18" s="155"/>
      <c r="IR18" s="155"/>
      <c r="IS18" s="155"/>
      <c r="IT18" s="155"/>
      <c r="IU18" s="155"/>
      <c r="IV18" s="155"/>
    </row>
    <row r="19" spans="1:256" ht="18" customHeight="1" x14ac:dyDescent="0.2">
      <c r="A19" s="464"/>
      <c r="B19" s="167">
        <v>13</v>
      </c>
      <c r="C19" s="168" t="s">
        <v>262</v>
      </c>
      <c r="D19" s="31">
        <v>33043</v>
      </c>
      <c r="E19" s="71"/>
      <c r="F19" s="71"/>
      <c r="G19" s="71"/>
      <c r="H19" s="169">
        <v>1</v>
      </c>
      <c r="I19" s="71"/>
      <c r="J19" s="169">
        <v>1</v>
      </c>
      <c r="K19" s="171">
        <v>0.25</v>
      </c>
      <c r="L19" s="57"/>
      <c r="M19" s="171">
        <v>0.15</v>
      </c>
      <c r="N19" s="57"/>
      <c r="O19" s="57"/>
    </row>
    <row r="20" spans="1:256" ht="18" customHeight="1" x14ac:dyDescent="0.2">
      <c r="A20" s="464"/>
      <c r="B20" s="167">
        <v>14</v>
      </c>
      <c r="C20" s="168" t="s">
        <v>263</v>
      </c>
      <c r="D20" s="31">
        <v>33044</v>
      </c>
      <c r="E20" s="71"/>
      <c r="F20" s="71"/>
      <c r="G20" s="71"/>
      <c r="H20" s="169">
        <v>1</v>
      </c>
      <c r="I20" s="71"/>
      <c r="J20" s="169">
        <v>1</v>
      </c>
      <c r="K20" s="171">
        <v>0.25</v>
      </c>
      <c r="L20" s="57"/>
      <c r="M20" s="171">
        <v>0.3</v>
      </c>
      <c r="N20" s="57"/>
      <c r="O20" s="57"/>
    </row>
    <row r="21" spans="1:256" s="13" customFormat="1" ht="26.1" customHeight="1" x14ac:dyDescent="0.2">
      <c r="A21" s="464"/>
      <c r="B21" s="167">
        <v>15</v>
      </c>
      <c r="C21" s="174" t="s">
        <v>439</v>
      </c>
      <c r="D21" s="144">
        <v>3248</v>
      </c>
      <c r="E21" s="57"/>
      <c r="F21" s="57"/>
      <c r="G21" s="57"/>
      <c r="H21" s="142"/>
      <c r="I21" s="57"/>
      <c r="J21" s="142"/>
      <c r="K21" s="142" t="s">
        <v>264</v>
      </c>
      <c r="L21" s="57"/>
      <c r="M21" s="142" t="s">
        <v>264</v>
      </c>
      <c r="N21" s="57"/>
      <c r="O21" s="57"/>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row>
    <row r="22" spans="1:256" ht="38.25" customHeight="1" x14ac:dyDescent="0.2">
      <c r="A22" s="464" t="s">
        <v>265</v>
      </c>
      <c r="B22" s="167"/>
      <c r="C22" s="176" t="s">
        <v>45</v>
      </c>
      <c r="D22" s="177" t="s">
        <v>46</v>
      </c>
      <c r="E22" s="178" t="s">
        <v>235</v>
      </c>
      <c r="F22" s="178" t="s">
        <v>442</v>
      </c>
      <c r="G22" s="140" t="s">
        <v>238</v>
      </c>
      <c r="H22" s="163" t="s">
        <v>265</v>
      </c>
      <c r="I22" s="465"/>
      <c r="J22" s="465"/>
      <c r="K22" s="465"/>
      <c r="L22" s="465"/>
      <c r="M22" s="465"/>
      <c r="N22" s="465"/>
      <c r="O22" s="465"/>
      <c r="FE22" s="156"/>
      <c r="FF22" s="156"/>
      <c r="FG22" s="156"/>
      <c r="FH22" s="156"/>
      <c r="FI22" s="156"/>
      <c r="FJ22" s="156"/>
      <c r="FK22" s="156"/>
      <c r="FL22" s="156"/>
      <c r="FM22" s="156"/>
      <c r="FN22" s="156"/>
      <c r="FO22" s="156"/>
      <c r="FP22" s="156"/>
      <c r="FQ22" s="156"/>
      <c r="FR22" s="156"/>
      <c r="FS22" s="156"/>
      <c r="FT22" s="156"/>
      <c r="FU22" s="156"/>
      <c r="FV22" s="156"/>
      <c r="FW22" s="156"/>
      <c r="FX22" s="156"/>
      <c r="FY22" s="156"/>
      <c r="FZ22" s="156"/>
      <c r="GA22" s="156"/>
      <c r="GB22" s="156"/>
      <c r="GC22" s="156"/>
      <c r="GD22" s="156"/>
      <c r="GE22" s="156"/>
      <c r="GF22" s="156"/>
      <c r="GG22" s="156"/>
      <c r="GH22" s="156"/>
      <c r="GI22" s="156"/>
      <c r="GJ22" s="156"/>
      <c r="GK22" s="156"/>
      <c r="GL22" s="156"/>
      <c r="GM22" s="156"/>
      <c r="GN22" s="156"/>
      <c r="GO22" s="156"/>
      <c r="GP22" s="156"/>
      <c r="GQ22" s="156"/>
      <c r="GR22" s="156"/>
      <c r="GS22" s="156"/>
      <c r="GT22" s="156"/>
      <c r="GU22" s="156"/>
      <c r="GV22" s="156"/>
      <c r="GW22" s="156"/>
      <c r="GX22" s="156"/>
      <c r="GY22" s="156"/>
      <c r="GZ22" s="156"/>
      <c r="HA22" s="156"/>
      <c r="HB22" s="156"/>
      <c r="HC22" s="156"/>
      <c r="HD22" s="156"/>
      <c r="HE22" s="156"/>
      <c r="HF22" s="156"/>
      <c r="HG22" s="156"/>
      <c r="HH22" s="156"/>
      <c r="HI22" s="156"/>
      <c r="HJ22" s="156"/>
      <c r="HK22" s="156"/>
      <c r="HL22" s="156"/>
      <c r="HM22" s="156"/>
      <c r="HN22" s="156"/>
      <c r="HO22" s="156"/>
      <c r="HP22" s="156"/>
      <c r="HQ22" s="156"/>
      <c r="HR22" s="156"/>
      <c r="HS22" s="156"/>
      <c r="HT22" s="156"/>
      <c r="HU22" s="156"/>
      <c r="HV22" s="156"/>
      <c r="HW22" s="156"/>
      <c r="HX22" s="156"/>
      <c r="HY22" s="156"/>
      <c r="HZ22" s="156"/>
      <c r="IA22" s="156"/>
      <c r="IB22" s="156"/>
      <c r="IC22" s="156"/>
      <c r="ID22" s="156"/>
      <c r="IE22" s="156"/>
      <c r="IF22" s="156"/>
      <c r="IG22" s="156"/>
      <c r="IH22" s="156"/>
      <c r="II22" s="156"/>
      <c r="IJ22" s="156"/>
      <c r="IK22" s="156"/>
      <c r="IL22" s="156"/>
      <c r="IM22" s="156"/>
      <c r="IN22" s="156"/>
      <c r="IO22" s="156"/>
      <c r="IP22" s="156"/>
      <c r="IQ22" s="156"/>
      <c r="IR22" s="156"/>
      <c r="IS22" s="156"/>
      <c r="IT22" s="156"/>
      <c r="IU22" s="156"/>
      <c r="IV22" s="156"/>
    </row>
    <row r="23" spans="1:256" ht="18" customHeight="1" x14ac:dyDescent="0.2">
      <c r="A23" s="464"/>
      <c r="B23" s="167"/>
      <c r="C23" s="176"/>
      <c r="D23" s="177"/>
      <c r="E23" s="178" t="s">
        <v>50</v>
      </c>
      <c r="F23" s="178" t="s">
        <v>51</v>
      </c>
      <c r="G23" s="140" t="s">
        <v>52</v>
      </c>
      <c r="H23" s="179" t="s">
        <v>244</v>
      </c>
      <c r="I23" s="465"/>
      <c r="J23" s="465"/>
      <c r="K23" s="465"/>
      <c r="L23" s="465"/>
      <c r="M23" s="465"/>
      <c r="N23" s="465"/>
      <c r="O23" s="465"/>
      <c r="FE23" s="156"/>
      <c r="FF23" s="156"/>
      <c r="FG23" s="156"/>
      <c r="FH23" s="156"/>
      <c r="FI23" s="156"/>
      <c r="FJ23" s="156"/>
      <c r="FK23" s="156"/>
      <c r="FL23" s="156"/>
      <c r="FM23" s="156"/>
      <c r="FN23" s="156"/>
      <c r="FO23" s="156"/>
      <c r="FP23" s="156"/>
      <c r="FQ23" s="156"/>
      <c r="FR23" s="156"/>
      <c r="FS23" s="156"/>
      <c r="FT23" s="156"/>
      <c r="FU23" s="156"/>
      <c r="FV23" s="156"/>
      <c r="FW23" s="156"/>
      <c r="FX23" s="156"/>
      <c r="FY23" s="156"/>
      <c r="FZ23" s="156"/>
      <c r="GA23" s="156"/>
      <c r="GB23" s="156"/>
      <c r="GC23" s="156"/>
      <c r="GD23" s="156"/>
      <c r="GE23" s="156"/>
      <c r="GF23" s="156"/>
      <c r="GG23" s="156"/>
      <c r="GH23" s="156"/>
      <c r="GI23" s="156"/>
      <c r="GJ23" s="156"/>
      <c r="GK23" s="156"/>
      <c r="GL23" s="156"/>
      <c r="GM23" s="156"/>
      <c r="GN23" s="156"/>
      <c r="GO23" s="156"/>
      <c r="GP23" s="156"/>
      <c r="GQ23" s="156"/>
      <c r="GR23" s="156"/>
      <c r="GS23" s="156"/>
      <c r="GT23" s="156"/>
      <c r="GU23" s="156"/>
      <c r="GV23" s="156"/>
      <c r="GW23" s="156"/>
      <c r="GX23" s="156"/>
      <c r="GY23" s="156"/>
      <c r="GZ23" s="156"/>
      <c r="HA23" s="156"/>
      <c r="HB23" s="156"/>
      <c r="HC23" s="156"/>
      <c r="HD23" s="156"/>
      <c r="HE23" s="156"/>
      <c r="HF23" s="156"/>
      <c r="HG23" s="156"/>
      <c r="HH23" s="156"/>
      <c r="HI23" s="156"/>
      <c r="HJ23" s="156"/>
      <c r="HK23" s="156"/>
      <c r="HL23" s="156"/>
      <c r="HM23" s="156"/>
      <c r="HN23" s="156"/>
      <c r="HO23" s="156"/>
      <c r="HP23" s="156"/>
      <c r="HQ23" s="156"/>
      <c r="HR23" s="156"/>
      <c r="HS23" s="156"/>
      <c r="HT23" s="156"/>
      <c r="HU23" s="156"/>
      <c r="HV23" s="156"/>
      <c r="HW23" s="156"/>
      <c r="HX23" s="156"/>
      <c r="HY23" s="156"/>
      <c r="HZ23" s="156"/>
      <c r="IA23" s="156"/>
      <c r="IB23" s="156"/>
      <c r="IC23" s="156"/>
      <c r="ID23" s="156"/>
      <c r="IE23" s="156"/>
      <c r="IF23" s="156"/>
      <c r="IG23" s="156"/>
      <c r="IH23" s="156"/>
      <c r="II23" s="156"/>
      <c r="IJ23" s="156"/>
      <c r="IK23" s="156"/>
      <c r="IL23" s="156"/>
      <c r="IM23" s="156"/>
      <c r="IN23" s="156"/>
      <c r="IO23" s="156"/>
      <c r="IP23" s="156"/>
      <c r="IQ23" s="156"/>
      <c r="IR23" s="156"/>
      <c r="IS23" s="156"/>
      <c r="IT23" s="156"/>
      <c r="IU23" s="156"/>
      <c r="IV23" s="156"/>
    </row>
    <row r="24" spans="1:256" ht="18" customHeight="1" x14ac:dyDescent="0.2">
      <c r="A24" s="464"/>
      <c r="B24" s="167">
        <v>16</v>
      </c>
      <c r="C24" s="168" t="s">
        <v>266</v>
      </c>
      <c r="D24" s="139">
        <v>3305</v>
      </c>
      <c r="E24" s="180"/>
      <c r="F24" s="71"/>
      <c r="G24" s="169"/>
      <c r="H24" s="57"/>
      <c r="I24" s="465"/>
      <c r="J24" s="465"/>
      <c r="K24" s="465"/>
      <c r="L24" s="465"/>
      <c r="M24" s="465"/>
      <c r="N24" s="465"/>
      <c r="O24" s="465"/>
    </row>
    <row r="25" spans="1:256" ht="18" customHeight="1" x14ac:dyDescent="0.2">
      <c r="A25" s="464"/>
      <c r="B25" s="167">
        <v>17</v>
      </c>
      <c r="C25" s="168" t="s">
        <v>266</v>
      </c>
      <c r="D25" s="139">
        <v>3305</v>
      </c>
      <c r="E25" s="180"/>
      <c r="F25" s="71"/>
      <c r="G25" s="169"/>
      <c r="H25" s="57"/>
      <c r="I25" s="465"/>
      <c r="J25" s="465"/>
      <c r="K25" s="465"/>
      <c r="L25" s="465"/>
      <c r="M25" s="465"/>
      <c r="N25" s="465"/>
      <c r="O25" s="465"/>
    </row>
    <row r="26" spans="1:256" ht="18" customHeight="1" x14ac:dyDescent="0.2">
      <c r="A26" s="464"/>
      <c r="B26" s="167">
        <v>18</v>
      </c>
      <c r="C26" s="168" t="s">
        <v>266</v>
      </c>
      <c r="D26" s="139">
        <v>3305</v>
      </c>
      <c r="E26" s="180"/>
      <c r="F26" s="71"/>
      <c r="G26" s="169"/>
      <c r="H26" s="57"/>
      <c r="I26" s="465"/>
      <c r="J26" s="465"/>
      <c r="K26" s="465"/>
      <c r="L26" s="465"/>
      <c r="M26" s="465"/>
      <c r="N26" s="465"/>
      <c r="O26" s="465"/>
    </row>
    <row r="27" spans="1:256" ht="24" customHeight="1" x14ac:dyDescent="0.2">
      <c r="A27" s="464"/>
      <c r="B27" s="167">
        <v>19</v>
      </c>
      <c r="C27" s="168" t="s">
        <v>267</v>
      </c>
      <c r="D27" s="139">
        <v>330516</v>
      </c>
      <c r="E27" s="180"/>
      <c r="F27" s="71"/>
      <c r="G27" s="169"/>
      <c r="H27" s="57"/>
      <c r="I27" s="465"/>
      <c r="J27" s="465"/>
      <c r="K27" s="465"/>
      <c r="L27" s="465"/>
      <c r="M27" s="465"/>
      <c r="N27" s="465"/>
      <c r="O27" s="465"/>
    </row>
    <row r="28" spans="1:256" s="13" customFormat="1" ht="18" customHeight="1" x14ac:dyDescent="0.2">
      <c r="A28" s="464"/>
      <c r="B28" s="181">
        <v>20</v>
      </c>
      <c r="C28" s="174" t="s">
        <v>438</v>
      </c>
      <c r="D28" s="182">
        <v>3247</v>
      </c>
      <c r="E28" s="57"/>
      <c r="F28" s="57"/>
      <c r="G28" s="57"/>
      <c r="H28" s="57"/>
      <c r="I28" s="465"/>
      <c r="J28" s="465"/>
      <c r="K28" s="465"/>
      <c r="L28" s="465"/>
      <c r="M28" s="465"/>
      <c r="N28" s="465"/>
      <c r="O28" s="465"/>
    </row>
    <row r="29" spans="1:256" ht="18" customHeight="1" x14ac:dyDescent="0.2">
      <c r="A29" s="464"/>
      <c r="B29" s="167">
        <v>21</v>
      </c>
      <c r="C29" s="183" t="s">
        <v>466</v>
      </c>
      <c r="D29" s="139">
        <v>3306</v>
      </c>
      <c r="E29" s="180"/>
      <c r="F29" s="180"/>
      <c r="G29" s="169"/>
      <c r="H29" s="57"/>
      <c r="I29" s="465"/>
      <c r="J29" s="465"/>
      <c r="K29" s="465"/>
      <c r="L29" s="465"/>
      <c r="M29" s="465"/>
      <c r="N29" s="465"/>
      <c r="O29" s="465"/>
    </row>
    <row r="30" spans="1:256" ht="18" customHeight="1" x14ac:dyDescent="0.2">
      <c r="A30" s="150" t="s">
        <v>87</v>
      </c>
      <c r="B30" s="147"/>
      <c r="C30" s="107"/>
      <c r="D30" s="17"/>
      <c r="E30" s="147"/>
      <c r="F30" s="107"/>
      <c r="G30" s="107"/>
      <c r="H30" s="107"/>
      <c r="I30" s="107"/>
      <c r="J30" s="107"/>
      <c r="K30" s="107"/>
      <c r="L30" s="107"/>
      <c r="M30" s="107"/>
      <c r="N30" s="107" t="s">
        <v>88</v>
      </c>
      <c r="O30" s="184" t="str">
        <f>IF('IND (BUS PLUS)'!H56="","",'IND (BUS PLUS)'!H56)</f>
        <v/>
      </c>
    </row>
  </sheetData>
  <sheetProtection selectLockedCells="1" selectUnlockedCells="1"/>
  <mergeCells count="9">
    <mergeCell ref="A7:A21"/>
    <mergeCell ref="A22:A29"/>
    <mergeCell ref="I22:O29"/>
    <mergeCell ref="A1:O1"/>
    <mergeCell ref="A2:O2"/>
    <mergeCell ref="A3:B3"/>
    <mergeCell ref="C3:M3"/>
    <mergeCell ref="A4:B4"/>
    <mergeCell ref="C4:M4"/>
  </mergeCells>
  <phoneticPr fontId="27" type="noConversion"/>
  <dataValidations count="1">
    <dataValidation type="whole" operator="greaterThanOrEqual" allowBlank="1" showInputMessage="1" showErrorMessage="1" sqref="E7:I20 E24:F27 E21:G21 H29 E29:F29 I21 L7:L21 H24:H27 E28:H28 N7:O21">
      <formula1>0</formula1>
      <formula2>0</formula2>
    </dataValidation>
  </dataValidations>
  <printOptions horizontalCentered="1"/>
  <pageMargins left="0.25" right="0.25" top="0.25" bottom="0.25" header="0.51180555555555551" footer="0.51180555555555551"/>
  <pageSetup paperSize="5" scale="91" firstPageNumber="0"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pageSetUpPr fitToPage="1"/>
  </sheetPr>
  <dimension ref="A1:Q30"/>
  <sheetViews>
    <sheetView zoomScaleNormal="100" workbookViewId="0">
      <selection sqref="A1:I1"/>
    </sheetView>
  </sheetViews>
  <sheetFormatPr defaultColWidth="15.42578125" defaultRowHeight="18" customHeight="1" x14ac:dyDescent="0.2"/>
  <cols>
    <col min="1" max="1" width="5.140625" style="7" customWidth="1"/>
    <col min="2" max="2" width="5.140625" style="8" customWidth="1"/>
    <col min="3" max="3" width="59.85546875" style="65" customWidth="1"/>
    <col min="4" max="4" width="9.5703125" style="41" customWidth="1"/>
    <col min="5" max="9" width="16.28515625" style="7" customWidth="1"/>
    <col min="10" max="10" width="5.85546875" style="7" customWidth="1"/>
    <col min="11" max="12" width="4.7109375" style="7" customWidth="1"/>
    <col min="13" max="13" width="5.42578125" style="7" customWidth="1"/>
    <col min="14" max="14" width="4.42578125" style="7" customWidth="1"/>
    <col min="15" max="16" width="4.5703125" style="7" customWidth="1"/>
    <col min="17" max="17" width="6.140625" style="7" customWidth="1"/>
    <col min="18" max="16384" width="15.42578125" style="11"/>
  </cols>
  <sheetData>
    <row r="1" spans="1:10" ht="21.95" customHeight="1" x14ac:dyDescent="0.2">
      <c r="A1" s="372" t="s">
        <v>25</v>
      </c>
      <c r="B1" s="372"/>
      <c r="C1" s="372"/>
      <c r="D1" s="372"/>
      <c r="E1" s="372"/>
      <c r="F1" s="372"/>
      <c r="G1" s="372"/>
      <c r="H1" s="372"/>
      <c r="I1" s="372"/>
    </row>
    <row r="2" spans="1:10" ht="21.95" customHeight="1" x14ac:dyDescent="0.25">
      <c r="A2" s="467" t="s">
        <v>39</v>
      </c>
      <c r="B2" s="467"/>
      <c r="C2" s="386" t="str">
        <f>IF('IND (BUS PLUS)'!C3="","",'IND (BUS PLUS)'!C3)</f>
        <v/>
      </c>
      <c r="D2" s="386"/>
      <c r="E2" s="386"/>
      <c r="F2" s="386"/>
      <c r="G2" s="386"/>
      <c r="H2" s="15" t="s">
        <v>40</v>
      </c>
      <c r="I2" s="12">
        <v>2015</v>
      </c>
    </row>
    <row r="3" spans="1:10" ht="21.95" customHeight="1" x14ac:dyDescent="0.25">
      <c r="A3" s="467" t="s">
        <v>41</v>
      </c>
      <c r="B3" s="467"/>
      <c r="C3" s="468" t="str">
        <f>IF('IND (BUS PLUS)'!C4="","",'IND (BUS PLUS)'!C4)</f>
        <v/>
      </c>
      <c r="D3" s="468"/>
      <c r="E3" s="468"/>
      <c r="F3" s="468"/>
      <c r="G3" s="468"/>
      <c r="H3" s="15" t="s">
        <v>42</v>
      </c>
      <c r="I3" s="119" t="str">
        <f>IF('IND (BUS PLUS)'!G4="","",'IND (BUS PLUS)'!G4)</f>
        <v>NTN*</v>
      </c>
    </row>
    <row r="4" spans="1:10" ht="38.25" x14ac:dyDescent="0.2">
      <c r="A4" s="69"/>
      <c r="B4" s="21" t="s">
        <v>44</v>
      </c>
      <c r="C4" s="12" t="s">
        <v>45</v>
      </c>
      <c r="D4" s="12" t="s">
        <v>46</v>
      </c>
      <c r="E4" s="27" t="s">
        <v>77</v>
      </c>
      <c r="F4" s="185" t="s">
        <v>268</v>
      </c>
      <c r="G4" s="54" t="s">
        <v>269</v>
      </c>
      <c r="H4" s="54" t="s">
        <v>270</v>
      </c>
      <c r="I4" s="54" t="s">
        <v>271</v>
      </c>
    </row>
    <row r="5" spans="1:10" ht="21.95" customHeight="1" x14ac:dyDescent="0.2">
      <c r="A5" s="88"/>
      <c r="B5" s="89"/>
      <c r="C5" s="85"/>
      <c r="D5" s="86"/>
      <c r="E5" s="90" t="s">
        <v>50</v>
      </c>
      <c r="F5" s="91" t="s">
        <v>51</v>
      </c>
      <c r="G5" s="91" t="s">
        <v>52</v>
      </c>
      <c r="H5" s="91" t="s">
        <v>244</v>
      </c>
      <c r="I5" s="91" t="s">
        <v>245</v>
      </c>
      <c r="J5" s="58"/>
    </row>
    <row r="6" spans="1:10" ht="26.1" customHeight="1" x14ac:dyDescent="0.2">
      <c r="A6" s="469" t="s">
        <v>271</v>
      </c>
      <c r="B6" s="26">
        <v>1</v>
      </c>
      <c r="C6" s="186" t="s">
        <v>567</v>
      </c>
      <c r="D6" s="255"/>
      <c r="E6" s="57"/>
      <c r="F6" s="57"/>
      <c r="G6" s="57"/>
      <c r="H6" s="57"/>
      <c r="I6" s="57"/>
    </row>
    <row r="7" spans="1:10" ht="21.95" customHeight="1" x14ac:dyDescent="0.2">
      <c r="A7" s="469"/>
      <c r="B7" s="296">
        <f>+B6+1</f>
        <v>2</v>
      </c>
      <c r="C7" s="92" t="str">
        <f>'IND (BUS PLUS)'!C70:D70</f>
        <v>Import of Edible Oil u/s 148 @5.5%</v>
      </c>
      <c r="D7" s="255">
        <f>'IND (BUS PLUS)'!E70</f>
        <v>64010161</v>
      </c>
      <c r="E7" s="57"/>
      <c r="F7" s="57"/>
      <c r="G7" s="57"/>
      <c r="H7" s="57"/>
      <c r="I7" s="57"/>
    </row>
    <row r="8" spans="1:10" ht="21.95" customHeight="1" x14ac:dyDescent="0.2">
      <c r="A8" s="469"/>
      <c r="B8" s="296">
        <f t="shared" ref="B8:B11" si="0">+B7+1</f>
        <v>3</v>
      </c>
      <c r="C8" s="336" t="str">
        <f>'IND (BUS PLUS)'!C71:D71</f>
        <v>Import of Packing Material u/s 148 @5.5%</v>
      </c>
      <c r="D8" s="255">
        <f>'IND (BUS PLUS)'!E71</f>
        <v>64010181</v>
      </c>
      <c r="E8" s="57"/>
      <c r="F8" s="57"/>
      <c r="G8" s="57"/>
      <c r="H8" s="57"/>
      <c r="I8" s="57"/>
    </row>
    <row r="9" spans="1:10" ht="21.95" customHeight="1" x14ac:dyDescent="0.2">
      <c r="A9" s="469"/>
      <c r="B9" s="296">
        <f t="shared" si="0"/>
        <v>4</v>
      </c>
      <c r="C9" s="336" t="str">
        <f>'IND (BUS PLUS)'!C92:D92</f>
        <v>Payment for Services u/s 153(1)(b) @1%</v>
      </c>
      <c r="D9" s="255">
        <f>'IND (BUS PLUS)'!E92</f>
        <v>64060152</v>
      </c>
      <c r="E9" s="57"/>
      <c r="F9" s="57"/>
      <c r="G9" s="57"/>
      <c r="H9" s="57"/>
      <c r="I9" s="57"/>
    </row>
    <row r="10" spans="1:10" ht="21.95" customHeight="1" x14ac:dyDescent="0.2">
      <c r="A10" s="469"/>
      <c r="B10" s="296">
        <f t="shared" si="0"/>
        <v>5</v>
      </c>
      <c r="C10" s="92" t="str">
        <f>'IND (BUS PLUS)'!C93:D93</f>
        <v>Payment for Services u/s 153(1)(b) @2%</v>
      </c>
      <c r="D10" s="255">
        <f>'IND (BUS PLUS)'!E93</f>
        <v>64060154</v>
      </c>
      <c r="E10" s="57"/>
      <c r="F10" s="57"/>
      <c r="G10" s="57"/>
      <c r="H10" s="57"/>
      <c r="I10" s="57"/>
    </row>
    <row r="11" spans="1:10" ht="21.95" customHeight="1" x14ac:dyDescent="0.2">
      <c r="A11" s="469"/>
      <c r="B11" s="296">
        <f t="shared" si="0"/>
        <v>6</v>
      </c>
      <c r="C11" s="335" t="str">
        <f>'IND (BUS PLUS)'!C94:D94</f>
        <v>Payment for Services u/s 153(1)(b) @10%</v>
      </c>
      <c r="D11" s="255">
        <f>'IND (BUS PLUS)'!E94</f>
        <v>64060170</v>
      </c>
      <c r="E11" s="57"/>
      <c r="F11" s="57"/>
      <c r="G11" s="57"/>
      <c r="H11" s="57"/>
      <c r="I11" s="57"/>
    </row>
    <row r="12" spans="1:10" ht="38.25" x14ac:dyDescent="0.2">
      <c r="A12" s="69"/>
      <c r="B12" s="21" t="s">
        <v>44</v>
      </c>
      <c r="C12" s="27" t="s">
        <v>45</v>
      </c>
      <c r="D12" s="256" t="s">
        <v>46</v>
      </c>
      <c r="E12" s="27" t="s">
        <v>77</v>
      </c>
      <c r="F12" s="54" t="s">
        <v>273</v>
      </c>
      <c r="G12" s="54" t="s">
        <v>269</v>
      </c>
      <c r="H12" s="54" t="s">
        <v>270</v>
      </c>
      <c r="I12" s="54" t="s">
        <v>274</v>
      </c>
    </row>
    <row r="13" spans="1:10" ht="21.95" customHeight="1" x14ac:dyDescent="0.2">
      <c r="A13" s="88"/>
      <c r="B13" s="86"/>
      <c r="C13" s="85"/>
      <c r="D13" s="257"/>
      <c r="E13" s="90" t="s">
        <v>50</v>
      </c>
      <c r="F13" s="91" t="s">
        <v>51</v>
      </c>
      <c r="G13" s="91" t="s">
        <v>52</v>
      </c>
      <c r="H13" s="91" t="s">
        <v>244</v>
      </c>
      <c r="I13" s="91" t="s">
        <v>245</v>
      </c>
      <c r="J13" s="107"/>
    </row>
    <row r="14" spans="1:10" ht="21.95" customHeight="1" x14ac:dyDescent="0.2">
      <c r="A14" s="403" t="s">
        <v>275</v>
      </c>
      <c r="B14" s="296">
        <f>+B11+1</f>
        <v>7</v>
      </c>
      <c r="C14" s="92" t="str">
        <f>'IND (BUS PLUS)'!C64:D64</f>
        <v>Import u/s 148 @1%</v>
      </c>
      <c r="D14" s="256">
        <f>'IND (BUS PLUS)'!E64</f>
        <v>64010052</v>
      </c>
      <c r="E14" s="57"/>
      <c r="F14" s="57"/>
      <c r="G14" s="470"/>
      <c r="H14" s="504"/>
      <c r="I14" s="504"/>
    </row>
    <row r="15" spans="1:10" ht="21.95" customHeight="1" x14ac:dyDescent="0.2">
      <c r="A15" s="403"/>
      <c r="B15" s="296">
        <f>+B14+1</f>
        <v>8</v>
      </c>
      <c r="C15" s="336" t="str">
        <f>'IND (BUS PLUS)'!C65:D65</f>
        <v>Import u/s 148 @2%</v>
      </c>
      <c r="D15" s="256">
        <f>'IND (BUS PLUS)'!E65</f>
        <v>64010054</v>
      </c>
      <c r="E15" s="57"/>
      <c r="F15" s="57"/>
      <c r="G15" s="471"/>
      <c r="H15" s="505"/>
      <c r="I15" s="505"/>
    </row>
    <row r="16" spans="1:10" ht="21.95" customHeight="1" x14ac:dyDescent="0.2">
      <c r="A16" s="403"/>
      <c r="B16" s="296">
        <f t="shared" ref="B16:B29" si="1">+B15+1</f>
        <v>9</v>
      </c>
      <c r="C16" s="336" t="str">
        <f>'IND (BUS PLUS)'!C66:D66</f>
        <v>Import u/s 148 @3%</v>
      </c>
      <c r="D16" s="256">
        <f>'IND (BUS PLUS)'!E66</f>
        <v>64010056</v>
      </c>
      <c r="E16" s="57"/>
      <c r="F16" s="57"/>
      <c r="G16" s="471"/>
      <c r="H16" s="505"/>
      <c r="I16" s="505"/>
    </row>
    <row r="17" spans="1:9" ht="21.95" customHeight="1" x14ac:dyDescent="0.2">
      <c r="A17" s="403"/>
      <c r="B17" s="296">
        <f t="shared" si="1"/>
        <v>10</v>
      </c>
      <c r="C17" s="336" t="str">
        <f>'IND (BUS PLUS)'!C67:D67</f>
        <v>Import u/s 148 @4.5%</v>
      </c>
      <c r="D17" s="256">
        <f>'IND (BUS PLUS)'!E67</f>
        <v>64010059</v>
      </c>
      <c r="E17" s="57"/>
      <c r="F17" s="57"/>
      <c r="G17" s="471"/>
      <c r="H17" s="505"/>
      <c r="I17" s="505"/>
    </row>
    <row r="18" spans="1:9" ht="21.95" customHeight="1" x14ac:dyDescent="0.2">
      <c r="A18" s="403"/>
      <c r="B18" s="296">
        <f t="shared" si="1"/>
        <v>11</v>
      </c>
      <c r="C18" s="336" t="str">
        <f>'IND (BUS PLUS)'!C69:D69</f>
        <v>Import u/s 148 @6%</v>
      </c>
      <c r="D18" s="256">
        <f>'IND (BUS PLUS)'!E69</f>
        <v>64010062</v>
      </c>
      <c r="E18" s="57"/>
      <c r="F18" s="57"/>
      <c r="G18" s="472"/>
      <c r="H18" s="506"/>
      <c r="I18" s="506"/>
    </row>
    <row r="19" spans="1:9" ht="21.95" customHeight="1" x14ac:dyDescent="0.2">
      <c r="A19" s="403"/>
      <c r="B19" s="296">
        <f t="shared" si="1"/>
        <v>12</v>
      </c>
      <c r="C19" s="92" t="str">
        <f>'IND (BUS PLUS)'!C89:D89</f>
        <v>Payment for Goods u/s 153(1)(a) @1%</v>
      </c>
      <c r="D19" s="255">
        <f>'IND (BUS PLUS)'!E89</f>
        <v>64060052</v>
      </c>
      <c r="E19" s="57"/>
      <c r="F19" s="57"/>
      <c r="G19" s="470"/>
      <c r="H19" s="504"/>
      <c r="I19" s="504"/>
    </row>
    <row r="20" spans="1:9" ht="21.95" customHeight="1" x14ac:dyDescent="0.2">
      <c r="A20" s="403"/>
      <c r="B20" s="296">
        <f t="shared" si="1"/>
        <v>13</v>
      </c>
      <c r="C20" s="335" t="str">
        <f>'IND (BUS PLUS)'!C90:D90</f>
        <v>Payment for Goods u/s 153(1)(a) @1.5%</v>
      </c>
      <c r="D20" s="255">
        <f>'IND (BUS PLUS)'!E90</f>
        <v>64060053</v>
      </c>
      <c r="E20" s="57"/>
      <c r="F20" s="57"/>
      <c r="G20" s="471"/>
      <c r="H20" s="505"/>
      <c r="I20" s="505"/>
    </row>
    <row r="21" spans="1:9" ht="21.95" customHeight="1" x14ac:dyDescent="0.2">
      <c r="A21" s="403"/>
      <c r="B21" s="296">
        <f t="shared" si="1"/>
        <v>14</v>
      </c>
      <c r="C21" s="335" t="str">
        <f>'IND (BUS PLUS)'!C91:D91</f>
        <v>Payment for Goods u/s 153(1)(a) @4.5%</v>
      </c>
      <c r="D21" s="255">
        <f>'IND (BUS PLUS)'!E91</f>
        <v>64060059</v>
      </c>
      <c r="E21" s="57"/>
      <c r="F21" s="57"/>
      <c r="G21" s="472"/>
      <c r="H21" s="506"/>
      <c r="I21" s="506"/>
    </row>
    <row r="22" spans="1:9" ht="21.95" customHeight="1" x14ac:dyDescent="0.2">
      <c r="A22" s="403"/>
      <c r="B22" s="296">
        <f t="shared" si="1"/>
        <v>15</v>
      </c>
      <c r="C22" s="335" t="str">
        <f>'IND (BUS PLUS)'!C95:D95</f>
        <v>Receipts from Contracts u/s 153(1)(c) @7.5%</v>
      </c>
      <c r="D22" s="255">
        <f>'IND (BUS PLUS)'!E95</f>
        <v>64060265</v>
      </c>
      <c r="E22" s="57"/>
      <c r="F22" s="57"/>
      <c r="G22" s="470"/>
      <c r="H22" s="504"/>
      <c r="I22" s="504"/>
    </row>
    <row r="23" spans="1:9" ht="21.95" customHeight="1" x14ac:dyDescent="0.2">
      <c r="A23" s="403"/>
      <c r="B23" s="296">
        <f t="shared" si="1"/>
        <v>16</v>
      </c>
      <c r="C23" s="335" t="str">
        <f>'IND (BUS PLUS)'!C96:D96</f>
        <v>Receipts from Contracts u/s 153(1)(c) @10%</v>
      </c>
      <c r="D23" s="255">
        <f>'IND (BUS PLUS)'!E96</f>
        <v>64060270</v>
      </c>
      <c r="E23" s="57"/>
      <c r="F23" s="57"/>
      <c r="G23" s="472"/>
      <c r="H23" s="506"/>
      <c r="I23" s="506"/>
    </row>
    <row r="24" spans="1:9" ht="21.95" customHeight="1" x14ac:dyDescent="0.2">
      <c r="A24" s="403"/>
      <c r="B24" s="296">
        <f t="shared" si="1"/>
        <v>17</v>
      </c>
      <c r="C24" s="335" t="str">
        <f>'IND (BUS PLUS)'!C97:D97</f>
        <v>Fee for Export related Services u/s 153(2) @1%</v>
      </c>
      <c r="D24" s="255">
        <f>'IND (BUS PLUS)'!E97</f>
        <v>64060352</v>
      </c>
      <c r="E24" s="57"/>
      <c r="F24" s="57"/>
      <c r="G24" s="470"/>
      <c r="H24" s="504"/>
      <c r="I24" s="504"/>
    </row>
    <row r="25" spans="1:9" ht="21.95" customHeight="1" x14ac:dyDescent="0.2">
      <c r="A25" s="403"/>
      <c r="B25" s="296">
        <f t="shared" si="1"/>
        <v>18</v>
      </c>
      <c r="C25" s="341" t="str">
        <f>'IND (BUS PLUS)'!C98:D98</f>
        <v>Export Proceeds u/s 154 @1%</v>
      </c>
      <c r="D25" s="255">
        <f>'IND (BUS PLUS)'!E98</f>
        <v>64070054</v>
      </c>
      <c r="E25" s="57"/>
      <c r="F25" s="57"/>
      <c r="G25" s="472"/>
      <c r="H25" s="506"/>
      <c r="I25" s="506"/>
    </row>
    <row r="26" spans="1:9" ht="21.95" customHeight="1" x14ac:dyDescent="0.2">
      <c r="A26" s="403"/>
      <c r="B26" s="296">
        <f t="shared" si="1"/>
        <v>19</v>
      </c>
      <c r="C26" s="341" t="str">
        <f>'IND (BUS PLUS)'!C99:D99</f>
        <v>Foreign Indenting Commission u/s 154(2) @5%</v>
      </c>
      <c r="D26" s="255">
        <f>'IND (BUS PLUS)'!E99</f>
        <v>64070151</v>
      </c>
      <c r="E26" s="57"/>
      <c r="F26" s="57"/>
      <c r="G26" s="353"/>
      <c r="H26" s="507"/>
      <c r="I26" s="507"/>
    </row>
    <row r="27" spans="1:9" ht="21.95" customHeight="1" x14ac:dyDescent="0.2">
      <c r="A27" s="403"/>
      <c r="B27" s="296">
        <f t="shared" si="1"/>
        <v>20</v>
      </c>
      <c r="C27" s="92" t="str">
        <f>'IND (BUS PLUS)'!C106:D106</f>
        <v>Commission / Discount on petroleum products u/s 156A</v>
      </c>
      <c r="D27" s="255">
        <f>'IND (BUS PLUS)'!E106</f>
        <v>64090151</v>
      </c>
      <c r="E27" s="57"/>
      <c r="F27" s="57"/>
      <c r="G27" s="338"/>
      <c r="H27" s="508"/>
      <c r="I27" s="508"/>
    </row>
    <row r="28" spans="1:9" ht="24" customHeight="1" x14ac:dyDescent="0.2">
      <c r="A28" s="403"/>
      <c r="B28" s="296">
        <f t="shared" si="1"/>
        <v>21</v>
      </c>
      <c r="C28" s="187" t="str">
        <f>'IND (BUS PLUS)'!C107:D107</f>
        <v>Brokerage / Commission u/s 233 @7.5%</v>
      </c>
      <c r="D28" s="255">
        <f>'IND (BUS PLUS)'!E107</f>
        <v>64120065</v>
      </c>
      <c r="E28" s="57"/>
      <c r="F28" s="57"/>
      <c r="G28" s="470"/>
      <c r="H28" s="504"/>
      <c r="I28" s="504"/>
    </row>
    <row r="29" spans="1:9" ht="24" customHeight="1" x14ac:dyDescent="0.2">
      <c r="A29" s="403"/>
      <c r="B29" s="296">
        <f t="shared" si="1"/>
        <v>22</v>
      </c>
      <c r="C29" s="187" t="str">
        <f>'IND (BUS PLUS)'!C108:D108</f>
        <v>Brokerage / Commission u/s 233 @12%</v>
      </c>
      <c r="D29" s="255">
        <f>'IND (BUS PLUS)'!E108</f>
        <v>64120074</v>
      </c>
      <c r="E29" s="57"/>
      <c r="F29" s="57"/>
      <c r="G29" s="472"/>
      <c r="H29" s="506"/>
      <c r="I29" s="506"/>
    </row>
    <row r="30" spans="1:9" ht="21.95" customHeight="1" x14ac:dyDescent="0.2">
      <c r="A30" s="58" t="s">
        <v>87</v>
      </c>
      <c r="C30" s="94"/>
      <c r="D30" s="95"/>
      <c r="E30" s="93"/>
      <c r="F30" s="81"/>
      <c r="G30" s="81"/>
      <c r="H30" s="81" t="s">
        <v>88</v>
      </c>
      <c r="I30" s="96" t="str">
        <f>IF('IND (BUS PLUS)'!H56="","",'IND (BUS PLUS)'!H56)</f>
        <v/>
      </c>
    </row>
  </sheetData>
  <sheetProtection selectLockedCells="1" selectUnlockedCells="1"/>
  <mergeCells count="22">
    <mergeCell ref="I22:I23"/>
    <mergeCell ref="G28:G29"/>
    <mergeCell ref="H28:H29"/>
    <mergeCell ref="I28:I29"/>
    <mergeCell ref="I14:I18"/>
    <mergeCell ref="G19:G21"/>
    <mergeCell ref="H19:H21"/>
    <mergeCell ref="I19:I21"/>
    <mergeCell ref="G24:G25"/>
    <mergeCell ref="H24:H25"/>
    <mergeCell ref="I24:I25"/>
    <mergeCell ref="A6:A11"/>
    <mergeCell ref="A14:A29"/>
    <mergeCell ref="G14:G18"/>
    <mergeCell ref="H14:H18"/>
    <mergeCell ref="G22:G23"/>
    <mergeCell ref="H22:H23"/>
    <mergeCell ref="A1:I1"/>
    <mergeCell ref="A2:B2"/>
    <mergeCell ref="C2:G2"/>
    <mergeCell ref="A3:B3"/>
    <mergeCell ref="C3:G3"/>
  </mergeCells>
  <phoneticPr fontId="27" type="noConversion"/>
  <conditionalFormatting sqref="H14:I14 H19:I19">
    <cfRule type="cellIs" dxfId="26" priority="3" stopIfTrue="1" operator="between">
      <formula>0</formula>
      <formula>0</formula>
    </cfRule>
  </conditionalFormatting>
  <dataValidations count="1">
    <dataValidation type="whole" operator="greaterThanOrEqual" allowBlank="1" showInputMessage="1" showErrorMessage="1" sqref="G19:G29 F14:G14 E6:I11 E14:E29 F15:F29">
      <formula1>0</formula1>
      <formula2>0</formula2>
    </dataValidation>
  </dataValidations>
  <printOptions horizontalCentered="1"/>
  <pageMargins left="0.25" right="0.25" top="0.25" bottom="0.25" header="0.51180555555555551" footer="0.51180555555555551"/>
  <pageSetup firstPageNumber="0" fitToHeight="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7"/>
  </sheetPr>
  <dimension ref="A1:HY48"/>
  <sheetViews>
    <sheetView zoomScaleNormal="100" workbookViewId="0">
      <selection sqref="A1:F1"/>
    </sheetView>
  </sheetViews>
  <sheetFormatPr defaultColWidth="10.140625" defaultRowHeight="18" customHeight="1" x14ac:dyDescent="0.2"/>
  <cols>
    <col min="1" max="2" width="4.140625" style="188" customWidth="1"/>
    <col min="3" max="3" width="25" style="188" customWidth="1"/>
    <col min="4" max="4" width="49.28515625" style="188" customWidth="1"/>
    <col min="5" max="5" width="9.5703125" style="188" customWidth="1"/>
    <col min="6" max="6" width="18.42578125" style="188" customWidth="1"/>
    <col min="7" max="9" width="5.85546875" style="189" customWidth="1"/>
    <col min="10" max="11" width="4.7109375" style="189" customWidth="1"/>
    <col min="12" max="12" width="7.5703125" style="189" customWidth="1"/>
    <col min="13" max="13" width="4.42578125" style="189" customWidth="1"/>
    <col min="14" max="15" width="4.5703125" style="189" customWidth="1"/>
    <col min="16" max="16" width="6.140625" style="189" customWidth="1"/>
    <col min="17" max="16384" width="10.140625" style="190"/>
  </cols>
  <sheetData>
    <row r="1" spans="1:16" ht="21.95" customHeight="1" x14ac:dyDescent="0.2">
      <c r="A1" s="474" t="s">
        <v>27</v>
      </c>
      <c r="B1" s="474"/>
      <c r="C1" s="474"/>
      <c r="D1" s="474"/>
      <c r="E1" s="474"/>
      <c r="F1" s="474"/>
      <c r="G1" s="192"/>
      <c r="H1" s="192"/>
      <c r="I1" s="192"/>
      <c r="J1" s="192"/>
      <c r="K1" s="192"/>
      <c r="L1" s="190"/>
      <c r="M1" s="192"/>
      <c r="N1" s="192"/>
      <c r="O1" s="192"/>
      <c r="P1" s="192"/>
    </row>
    <row r="2" spans="1:16" ht="21.95" customHeight="1" x14ac:dyDescent="0.2">
      <c r="A2" s="474" t="s">
        <v>276</v>
      </c>
      <c r="B2" s="474"/>
      <c r="C2" s="474"/>
      <c r="D2" s="474"/>
      <c r="E2" s="474"/>
      <c r="F2" s="474"/>
      <c r="G2" s="192"/>
      <c r="H2" s="192"/>
      <c r="I2" s="192"/>
      <c r="J2" s="190"/>
      <c r="L2" s="193"/>
      <c r="M2" s="193"/>
      <c r="N2" s="193"/>
      <c r="O2" s="193"/>
      <c r="P2" s="193"/>
    </row>
    <row r="3" spans="1:16" s="194" customFormat="1" ht="21.95" customHeight="1" x14ac:dyDescent="0.2">
      <c r="A3" s="474" t="s">
        <v>39</v>
      </c>
      <c r="B3" s="474"/>
      <c r="C3" s="475"/>
      <c r="D3" s="475"/>
      <c r="E3" s="191" t="s">
        <v>40</v>
      </c>
      <c r="F3" s="191">
        <v>2015</v>
      </c>
    </row>
    <row r="4" spans="1:16" s="194" customFormat="1" ht="21.95" customHeight="1" x14ac:dyDescent="0.2">
      <c r="A4" s="474" t="s">
        <v>41</v>
      </c>
      <c r="B4" s="474"/>
      <c r="C4" s="476"/>
      <c r="D4" s="476"/>
      <c r="E4" s="191" t="s">
        <v>42</v>
      </c>
      <c r="F4" s="195"/>
    </row>
    <row r="5" spans="1:16" s="199" customFormat="1" ht="21.95" customHeight="1" x14ac:dyDescent="0.2">
      <c r="A5" s="196"/>
      <c r="B5" s="197" t="s">
        <v>44</v>
      </c>
      <c r="C5" s="474" t="s">
        <v>45</v>
      </c>
      <c r="D5" s="474"/>
      <c r="E5" s="198" t="s">
        <v>46</v>
      </c>
      <c r="F5" s="191" t="s">
        <v>203</v>
      </c>
    </row>
    <row r="6" spans="1:16" ht="21.95" customHeight="1" x14ac:dyDescent="0.2">
      <c r="A6" s="477" t="s">
        <v>276</v>
      </c>
      <c r="B6" s="200">
        <v>1</v>
      </c>
      <c r="C6" s="478" t="s">
        <v>494</v>
      </c>
      <c r="D6" s="478"/>
      <c r="E6" s="198">
        <v>7089</v>
      </c>
      <c r="F6" s="32"/>
      <c r="L6" s="201"/>
      <c r="M6" s="201"/>
      <c r="N6" s="201"/>
      <c r="O6" s="201"/>
      <c r="P6" s="201"/>
    </row>
    <row r="7" spans="1:16" ht="21.95" customHeight="1" x14ac:dyDescent="0.2">
      <c r="A7" s="477"/>
      <c r="B7" s="200">
        <v>2</v>
      </c>
      <c r="C7" s="473" t="s">
        <v>168</v>
      </c>
      <c r="D7" s="473"/>
      <c r="E7" s="202">
        <v>7051</v>
      </c>
      <c r="F7" s="32"/>
      <c r="L7" s="201"/>
      <c r="M7" s="201"/>
      <c r="N7" s="201"/>
      <c r="O7" s="201"/>
      <c r="P7" s="201"/>
    </row>
    <row r="8" spans="1:16" ht="21.95" customHeight="1" x14ac:dyDescent="0.2">
      <c r="A8" s="477"/>
      <c r="B8" s="200">
        <v>3</v>
      </c>
      <c r="C8" s="473" t="s">
        <v>277</v>
      </c>
      <c r="D8" s="473"/>
      <c r="E8" s="202">
        <v>7052</v>
      </c>
      <c r="F8" s="32"/>
      <c r="L8" s="201"/>
      <c r="M8" s="201"/>
      <c r="N8" s="201"/>
      <c r="O8" s="201"/>
      <c r="P8" s="201"/>
    </row>
    <row r="9" spans="1:16" ht="21.95" customHeight="1" x14ac:dyDescent="0.2">
      <c r="A9" s="477"/>
      <c r="B9" s="200">
        <v>4</v>
      </c>
      <c r="C9" s="473" t="s">
        <v>278</v>
      </c>
      <c r="D9" s="473"/>
      <c r="E9" s="202">
        <v>7055</v>
      </c>
      <c r="F9" s="32"/>
      <c r="L9" s="201"/>
      <c r="M9" s="201"/>
      <c r="N9" s="201"/>
      <c r="O9" s="201"/>
      <c r="P9" s="201"/>
    </row>
    <row r="10" spans="1:16" ht="21.95" customHeight="1" x14ac:dyDescent="0.2">
      <c r="A10" s="477"/>
      <c r="B10" s="200">
        <v>5</v>
      </c>
      <c r="C10" s="473" t="s">
        <v>279</v>
      </c>
      <c r="D10" s="473"/>
      <c r="E10" s="202">
        <v>7056</v>
      </c>
      <c r="F10" s="32"/>
      <c r="L10" s="201"/>
      <c r="M10" s="201"/>
      <c r="N10" s="201"/>
      <c r="O10" s="201"/>
      <c r="P10" s="201"/>
    </row>
    <row r="11" spans="1:16" ht="21.95" customHeight="1" x14ac:dyDescent="0.2">
      <c r="A11" s="477"/>
      <c r="B11" s="200">
        <v>6</v>
      </c>
      <c r="C11" s="473" t="s">
        <v>280</v>
      </c>
      <c r="D11" s="473"/>
      <c r="E11" s="202">
        <v>7058</v>
      </c>
      <c r="F11" s="32"/>
      <c r="L11" s="201"/>
      <c r="M11" s="201"/>
      <c r="N11" s="201"/>
      <c r="O11" s="201"/>
      <c r="P11" s="201"/>
    </row>
    <row r="12" spans="1:16" ht="21.95" customHeight="1" x14ac:dyDescent="0.2">
      <c r="A12" s="477"/>
      <c r="B12" s="200">
        <v>7</v>
      </c>
      <c r="C12" s="473" t="s">
        <v>281</v>
      </c>
      <c r="D12" s="473"/>
      <c r="E12" s="202">
        <v>7059</v>
      </c>
      <c r="F12" s="32"/>
      <c r="L12" s="201"/>
      <c r="M12" s="201"/>
      <c r="N12" s="201"/>
      <c r="O12" s="201"/>
      <c r="P12" s="201"/>
    </row>
    <row r="13" spans="1:16" ht="21.95" customHeight="1" x14ac:dyDescent="0.2">
      <c r="A13" s="477"/>
      <c r="B13" s="200">
        <v>8</v>
      </c>
      <c r="C13" s="473" t="s">
        <v>159</v>
      </c>
      <c r="D13" s="473"/>
      <c r="E13" s="202">
        <v>7060</v>
      </c>
      <c r="F13" s="32"/>
      <c r="L13" s="201"/>
      <c r="M13" s="201"/>
      <c r="N13" s="201"/>
      <c r="O13" s="201"/>
      <c r="P13" s="201"/>
    </row>
    <row r="14" spans="1:16" ht="21.95" customHeight="1" x14ac:dyDescent="0.2">
      <c r="A14" s="477"/>
      <c r="B14" s="200">
        <v>9</v>
      </c>
      <c r="C14" s="473" t="s">
        <v>282</v>
      </c>
      <c r="D14" s="473"/>
      <c r="E14" s="202">
        <v>7061</v>
      </c>
      <c r="F14" s="32"/>
      <c r="L14" s="201"/>
      <c r="M14" s="201"/>
      <c r="N14" s="201"/>
      <c r="O14" s="201"/>
      <c r="P14" s="201"/>
    </row>
    <row r="15" spans="1:16" ht="21.95" customHeight="1" x14ac:dyDescent="0.2">
      <c r="A15" s="477"/>
      <c r="B15" s="200">
        <v>10</v>
      </c>
      <c r="C15" s="473" t="s">
        <v>464</v>
      </c>
      <c r="D15" s="473"/>
      <c r="E15" s="202">
        <v>7066</v>
      </c>
      <c r="F15" s="32"/>
      <c r="L15" s="201"/>
      <c r="M15" s="201"/>
      <c r="N15" s="201"/>
      <c r="O15" s="201"/>
      <c r="P15" s="201"/>
    </row>
    <row r="16" spans="1:16" ht="21.95" customHeight="1" x14ac:dyDescent="0.2">
      <c r="A16" s="477"/>
      <c r="B16" s="200">
        <v>11</v>
      </c>
      <c r="C16" s="473" t="s">
        <v>283</v>
      </c>
      <c r="D16" s="473"/>
      <c r="E16" s="202">
        <v>7070</v>
      </c>
      <c r="F16" s="32"/>
      <c r="L16" s="201"/>
      <c r="M16" s="201"/>
      <c r="N16" s="201"/>
      <c r="O16" s="201"/>
      <c r="P16" s="201"/>
    </row>
    <row r="17" spans="1:16" ht="21.95" customHeight="1" x14ac:dyDescent="0.2">
      <c r="A17" s="477"/>
      <c r="B17" s="200">
        <v>12</v>
      </c>
      <c r="C17" s="473" t="s">
        <v>284</v>
      </c>
      <c r="D17" s="473"/>
      <c r="E17" s="202">
        <v>7071</v>
      </c>
      <c r="F17" s="32"/>
      <c r="L17" s="201"/>
      <c r="M17" s="201"/>
      <c r="N17" s="201"/>
      <c r="O17" s="201"/>
      <c r="P17" s="201"/>
    </row>
    <row r="18" spans="1:16" ht="21.95" customHeight="1" x14ac:dyDescent="0.2">
      <c r="A18" s="477"/>
      <c r="B18" s="200">
        <v>13</v>
      </c>
      <c r="C18" s="473" t="s">
        <v>285</v>
      </c>
      <c r="D18" s="473"/>
      <c r="E18" s="202">
        <v>7072</v>
      </c>
      <c r="F18" s="32"/>
      <c r="L18" s="201"/>
      <c r="M18" s="201"/>
      <c r="N18" s="201"/>
      <c r="O18" s="201"/>
      <c r="P18" s="201"/>
    </row>
    <row r="19" spans="1:16" ht="21.95" customHeight="1" x14ac:dyDescent="0.2">
      <c r="A19" s="477"/>
      <c r="B19" s="200">
        <v>14</v>
      </c>
      <c r="C19" s="473" t="s">
        <v>463</v>
      </c>
      <c r="D19" s="473"/>
      <c r="E19" s="202">
        <v>7073</v>
      </c>
      <c r="F19" s="32"/>
      <c r="L19" s="201"/>
      <c r="M19" s="201"/>
      <c r="N19" s="201"/>
      <c r="O19" s="201"/>
      <c r="P19" s="201"/>
    </row>
    <row r="20" spans="1:16" ht="21.95" customHeight="1" x14ac:dyDescent="0.2">
      <c r="A20" s="477"/>
      <c r="B20" s="200">
        <v>15</v>
      </c>
      <c r="C20" s="473" t="s">
        <v>462</v>
      </c>
      <c r="D20" s="473"/>
      <c r="E20" s="202">
        <v>7076</v>
      </c>
      <c r="F20" s="32"/>
      <c r="L20" s="201"/>
      <c r="M20" s="201"/>
      <c r="N20" s="201"/>
      <c r="O20" s="201"/>
      <c r="P20" s="201"/>
    </row>
    <row r="21" spans="1:16" ht="21.95" customHeight="1" x14ac:dyDescent="0.2">
      <c r="A21" s="477"/>
      <c r="B21" s="200">
        <v>16</v>
      </c>
      <c r="C21" s="473" t="s">
        <v>286</v>
      </c>
      <c r="D21" s="473"/>
      <c r="E21" s="202">
        <v>7087</v>
      </c>
      <c r="F21" s="32"/>
      <c r="L21" s="201"/>
      <c r="M21" s="201"/>
      <c r="N21" s="201"/>
      <c r="O21" s="201"/>
      <c r="P21" s="201"/>
    </row>
    <row r="22" spans="1:16" ht="21.95" customHeight="1" x14ac:dyDescent="0.2">
      <c r="A22" s="477"/>
      <c r="B22" s="200">
        <v>17</v>
      </c>
      <c r="C22" s="479" t="s">
        <v>287</v>
      </c>
      <c r="D22" s="479"/>
      <c r="E22" s="21">
        <v>7088</v>
      </c>
      <c r="F22" s="32"/>
      <c r="L22" s="201"/>
      <c r="M22" s="201"/>
      <c r="N22" s="201"/>
      <c r="O22" s="201"/>
      <c r="P22" s="201"/>
    </row>
    <row r="23" spans="1:16" s="207" customFormat="1" ht="21.95" customHeight="1" x14ac:dyDescent="0.2">
      <c r="A23" s="477"/>
      <c r="B23" s="200"/>
      <c r="C23" s="197" t="s">
        <v>288</v>
      </c>
      <c r="D23" s="197" t="s">
        <v>39</v>
      </c>
      <c r="E23" s="203"/>
      <c r="F23" s="204"/>
      <c r="G23" s="205"/>
      <c r="H23" s="205"/>
      <c r="I23" s="205"/>
      <c r="J23" s="205"/>
      <c r="K23" s="205"/>
      <c r="L23" s="206"/>
      <c r="M23" s="206"/>
      <c r="N23" s="206"/>
      <c r="O23" s="206"/>
      <c r="P23" s="206"/>
    </row>
    <row r="24" spans="1:16" ht="21.95" customHeight="1" x14ac:dyDescent="0.2">
      <c r="A24" s="477"/>
      <c r="B24" s="200">
        <v>18</v>
      </c>
      <c r="C24" s="208"/>
      <c r="D24" s="208"/>
      <c r="E24" s="203"/>
      <c r="F24" s="32"/>
      <c r="L24" s="201"/>
      <c r="M24" s="201"/>
      <c r="N24" s="201"/>
      <c r="O24" s="201"/>
      <c r="P24" s="201"/>
    </row>
    <row r="25" spans="1:16" ht="21.95" customHeight="1" x14ac:dyDescent="0.2">
      <c r="A25" s="477"/>
      <c r="B25" s="200">
        <v>19</v>
      </c>
      <c r="C25" s="208"/>
      <c r="D25" s="208"/>
      <c r="E25" s="203"/>
      <c r="F25" s="32"/>
      <c r="L25" s="201"/>
      <c r="M25" s="201"/>
      <c r="N25" s="201"/>
      <c r="O25" s="201"/>
      <c r="P25" s="201"/>
    </row>
    <row r="26" spans="1:16" ht="21.95" customHeight="1" x14ac:dyDescent="0.2">
      <c r="A26" s="477"/>
      <c r="B26" s="200">
        <v>20</v>
      </c>
      <c r="C26" s="208"/>
      <c r="D26" s="208"/>
      <c r="E26" s="203"/>
      <c r="F26" s="32"/>
      <c r="L26" s="201"/>
      <c r="M26" s="201"/>
      <c r="N26" s="201"/>
      <c r="O26" s="201"/>
      <c r="P26" s="201"/>
    </row>
    <row r="27" spans="1:16" ht="21.95" customHeight="1" x14ac:dyDescent="0.2">
      <c r="A27" s="477"/>
      <c r="B27" s="200">
        <v>21</v>
      </c>
      <c r="C27" s="208"/>
      <c r="D27" s="208"/>
      <c r="E27" s="203"/>
      <c r="F27" s="32"/>
      <c r="L27" s="201"/>
      <c r="M27" s="201"/>
      <c r="N27" s="201"/>
      <c r="O27" s="201"/>
      <c r="P27" s="201"/>
    </row>
    <row r="28" spans="1:16" s="211" customFormat="1" ht="21.95" customHeight="1" x14ac:dyDescent="0.2">
      <c r="A28" s="209" t="s">
        <v>87</v>
      </c>
      <c r="B28" s="210"/>
      <c r="E28" s="188" t="s">
        <v>88</v>
      </c>
      <c r="F28" s="64"/>
    </row>
    <row r="29" spans="1:16" ht="18" customHeight="1" x14ac:dyDescent="0.2">
      <c r="L29" s="201"/>
      <c r="M29" s="201"/>
      <c r="N29" s="201"/>
      <c r="O29" s="201"/>
      <c r="P29" s="201"/>
    </row>
    <row r="30" spans="1:16" ht="18" customHeight="1" x14ac:dyDescent="0.2">
      <c r="G30" s="212"/>
      <c r="H30" s="212"/>
      <c r="I30" s="212"/>
      <c r="L30" s="201"/>
      <c r="M30" s="201"/>
      <c r="N30" s="201"/>
      <c r="O30" s="201"/>
      <c r="P30" s="201"/>
    </row>
    <row r="31" spans="1:16" ht="18" customHeight="1" x14ac:dyDescent="0.2">
      <c r="G31" s="212"/>
      <c r="H31" s="212"/>
      <c r="I31" s="212"/>
      <c r="L31" s="201"/>
      <c r="M31" s="201"/>
      <c r="N31" s="201"/>
      <c r="O31" s="201"/>
      <c r="P31" s="201"/>
    </row>
    <row r="32" spans="1:16" ht="18" customHeight="1" x14ac:dyDescent="0.2">
      <c r="I32" s="213"/>
      <c r="L32" s="201"/>
      <c r="M32" s="201"/>
      <c r="N32" s="201"/>
      <c r="O32" s="201"/>
      <c r="P32" s="201"/>
    </row>
    <row r="33" spans="1:233" ht="18" customHeight="1" x14ac:dyDescent="0.2">
      <c r="G33" s="214"/>
      <c r="H33" s="214"/>
      <c r="I33" s="214"/>
      <c r="L33" s="201"/>
      <c r="M33" s="201"/>
      <c r="N33" s="201"/>
      <c r="O33" s="201"/>
      <c r="P33" s="201"/>
    </row>
    <row r="34" spans="1:233" ht="18" customHeight="1" x14ac:dyDescent="0.2">
      <c r="L34" s="201"/>
      <c r="M34" s="201"/>
      <c r="N34" s="201"/>
      <c r="O34" s="201"/>
      <c r="P34" s="201"/>
    </row>
    <row r="35" spans="1:233" s="189" customFormat="1" ht="18" customHeight="1" x14ac:dyDescent="0.2">
      <c r="A35" s="188"/>
      <c r="B35" s="188"/>
      <c r="C35" s="188"/>
      <c r="D35" s="188"/>
      <c r="E35" s="188"/>
      <c r="F35" s="188"/>
      <c r="L35" s="201"/>
      <c r="M35" s="201"/>
      <c r="N35" s="201"/>
      <c r="O35" s="201"/>
      <c r="P35" s="201"/>
    </row>
    <row r="36" spans="1:233" s="189" customFormat="1" ht="18" customHeight="1" x14ac:dyDescent="0.2">
      <c r="A36" s="188"/>
      <c r="B36" s="188"/>
      <c r="C36" s="188"/>
      <c r="D36" s="188"/>
      <c r="E36" s="188"/>
      <c r="F36" s="188"/>
      <c r="L36" s="201"/>
      <c r="M36" s="201"/>
      <c r="N36" s="201"/>
      <c r="O36" s="201"/>
      <c r="P36" s="201"/>
    </row>
    <row r="37" spans="1:233" s="189" customFormat="1" ht="18" customHeight="1" x14ac:dyDescent="0.2">
      <c r="A37" s="188"/>
      <c r="B37" s="188"/>
      <c r="C37" s="188"/>
      <c r="D37" s="188"/>
      <c r="E37" s="188"/>
      <c r="F37" s="188"/>
      <c r="L37" s="201"/>
      <c r="M37" s="201"/>
      <c r="N37" s="201"/>
      <c r="O37" s="201"/>
      <c r="P37" s="201"/>
    </row>
    <row r="38" spans="1:233" s="189" customFormat="1" ht="18" customHeight="1" x14ac:dyDescent="0.2">
      <c r="A38" s="188"/>
      <c r="B38" s="188"/>
      <c r="C38" s="188"/>
      <c r="D38" s="188"/>
      <c r="E38" s="188"/>
      <c r="F38" s="188"/>
      <c r="L38" s="201"/>
      <c r="M38" s="201"/>
      <c r="N38" s="201"/>
      <c r="O38" s="201"/>
      <c r="P38" s="201"/>
    </row>
    <row r="39" spans="1:233" s="189" customFormat="1" ht="18" customHeight="1" x14ac:dyDescent="0.2">
      <c r="A39" s="188"/>
      <c r="B39" s="188"/>
      <c r="C39" s="188"/>
      <c r="D39" s="188"/>
      <c r="E39" s="188"/>
      <c r="F39" s="188"/>
      <c r="L39" s="201"/>
      <c r="M39" s="201"/>
      <c r="N39" s="201"/>
      <c r="O39" s="201"/>
      <c r="P39" s="201"/>
    </row>
    <row r="40" spans="1:233" ht="18" customHeight="1" x14ac:dyDescent="0.2">
      <c r="L40" s="201"/>
      <c r="M40" s="201"/>
      <c r="N40" s="201"/>
      <c r="O40" s="201"/>
      <c r="P40" s="201"/>
    </row>
    <row r="41" spans="1:233" ht="18" customHeight="1" x14ac:dyDescent="0.2">
      <c r="L41" s="201"/>
      <c r="M41" s="201"/>
      <c r="N41" s="201"/>
      <c r="O41" s="201"/>
      <c r="P41" s="201"/>
    </row>
    <row r="42" spans="1:233" ht="18" customHeight="1" x14ac:dyDescent="0.2">
      <c r="L42" s="201"/>
      <c r="M42" s="201"/>
      <c r="N42" s="201"/>
      <c r="O42" s="201"/>
      <c r="P42" s="201"/>
    </row>
    <row r="43" spans="1:233" ht="18" customHeight="1" x14ac:dyDescent="0.2">
      <c r="L43" s="201"/>
      <c r="M43" s="201"/>
      <c r="N43" s="201"/>
      <c r="O43" s="201"/>
      <c r="P43" s="201"/>
    </row>
    <row r="44" spans="1:233" ht="18" customHeight="1" x14ac:dyDescent="0.2">
      <c r="G44" s="212"/>
      <c r="H44" s="212"/>
      <c r="I44" s="212"/>
      <c r="L44" s="201"/>
      <c r="M44" s="201"/>
      <c r="N44" s="201"/>
      <c r="O44" s="201"/>
      <c r="P44" s="201"/>
    </row>
    <row r="45" spans="1:233" s="189" customFormat="1" ht="18" customHeight="1" x14ac:dyDescent="0.2">
      <c r="A45" s="188"/>
      <c r="B45" s="188"/>
      <c r="C45" s="188"/>
      <c r="D45" s="188"/>
      <c r="E45" s="188"/>
      <c r="F45" s="188"/>
      <c r="G45" s="212"/>
      <c r="H45" s="212"/>
      <c r="I45" s="212"/>
      <c r="L45" s="201"/>
      <c r="M45" s="201"/>
      <c r="N45" s="201"/>
      <c r="O45" s="201"/>
      <c r="P45" s="201"/>
      <c r="HU45" s="190"/>
      <c r="HV45" s="190"/>
      <c r="HW45" s="190"/>
      <c r="HX45" s="190"/>
      <c r="HY45" s="190"/>
    </row>
    <row r="46" spans="1:233" s="189" customFormat="1" ht="18" customHeight="1" x14ac:dyDescent="0.2">
      <c r="A46" s="188"/>
      <c r="B46" s="188"/>
      <c r="C46" s="188"/>
      <c r="D46" s="188"/>
      <c r="E46" s="188"/>
      <c r="F46" s="188"/>
      <c r="G46" s="212"/>
      <c r="H46" s="212"/>
      <c r="I46" s="212"/>
      <c r="L46" s="201"/>
      <c r="M46" s="201"/>
      <c r="N46" s="201"/>
      <c r="O46" s="201"/>
      <c r="P46" s="201"/>
    </row>
    <row r="47" spans="1:233" s="188" customFormat="1" ht="18" customHeight="1" x14ac:dyDescent="0.2"/>
    <row r="48" spans="1:233" s="188" customFormat="1" ht="18" customHeight="1" x14ac:dyDescent="0.2"/>
  </sheetData>
  <sheetProtection selectLockedCells="1" selectUnlockedCells="1"/>
  <mergeCells count="25">
    <mergeCell ref="C22:D22"/>
    <mergeCell ref="C16:D16"/>
    <mergeCell ref="C17:D17"/>
    <mergeCell ref="C18:D18"/>
    <mergeCell ref="C11:D11"/>
    <mergeCell ref="C19:D19"/>
    <mergeCell ref="C20:D20"/>
    <mergeCell ref="C21:D21"/>
    <mergeCell ref="C12:D12"/>
    <mergeCell ref="C13:D13"/>
    <mergeCell ref="C14:D14"/>
    <mergeCell ref="C15:D15"/>
    <mergeCell ref="A1:F1"/>
    <mergeCell ref="A2:F2"/>
    <mergeCell ref="A3:B3"/>
    <mergeCell ref="C3:D3"/>
    <mergeCell ref="A4:B4"/>
    <mergeCell ref="C4:D4"/>
    <mergeCell ref="C8:D8"/>
    <mergeCell ref="C9:D9"/>
    <mergeCell ref="C10:D10"/>
    <mergeCell ref="C5:D5"/>
    <mergeCell ref="A6:A27"/>
    <mergeCell ref="C6:D6"/>
    <mergeCell ref="C7:D7"/>
  </mergeCells>
  <phoneticPr fontId="27" type="noConversion"/>
  <conditionalFormatting sqref="L33">
    <cfRule type="expression" dxfId="24" priority="1" stopIfTrue="1">
      <formula>"#REF!&lt;&gt;#REF!"</formula>
    </cfRule>
  </conditionalFormatting>
  <dataValidations count="1">
    <dataValidation type="whole" operator="greaterThanOrEqual" allowBlank="1" showInputMessage="1" showErrorMessage="1" sqref="F6:F22 F24:F27">
      <formula1>0</formula1>
      <formula2>0</formula2>
    </dataValidation>
  </dataValidations>
  <printOptions horizontalCentered="1"/>
  <pageMargins left="0.25" right="0.25" top="0.75" bottom="0.75" header="0.51180555555555551" footer="0.51180555555555551"/>
  <pageSetup paperSize="5" firstPageNumber="0" orientation="portrait" horizontalDpi="300" verticalDpi="300"/>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Instructions</vt:lpstr>
      <vt:lpstr>IND (PROP-CG-OS)</vt:lpstr>
      <vt:lpstr>IND (BUS PLUS)</vt:lpstr>
      <vt:lpstr>Annex-A</vt:lpstr>
      <vt:lpstr>Annex-B</vt:lpstr>
      <vt:lpstr>Annex-C</vt:lpstr>
      <vt:lpstr>Annex-D</vt:lpstr>
      <vt:lpstr>Annex-E</vt:lpstr>
      <vt:lpstr>Annex-F</vt:lpstr>
      <vt:lpstr>Wealth Statement</vt:lpstr>
      <vt:lpstr>__xlnm.Print_Area</vt:lpstr>
      <vt:lpstr>__xlnm.Print_Area_1</vt:lpstr>
      <vt:lpstr>__xlnm.Print_Area_2</vt:lpstr>
      <vt:lpstr>__xlnm.Print_Area_3</vt:lpstr>
      <vt:lpstr>__xlnm.Print_Area_4</vt:lpstr>
      <vt:lpstr>__xlnm.Print_Area_5</vt:lpstr>
      <vt:lpstr>__xlnm.Print_Area_6</vt:lpstr>
      <vt:lpstr>__xlnm.Print_Area_7</vt:lpstr>
      <vt:lpstr>__xlnm.Print_Area_8</vt:lpstr>
      <vt:lpstr>'Annex-A'!Print_Area</vt:lpstr>
      <vt:lpstr>'Annex-B'!Print_Area</vt:lpstr>
      <vt:lpstr>'Annex-C'!Print_Area</vt:lpstr>
      <vt:lpstr>'Annex-D'!Print_Area</vt:lpstr>
      <vt:lpstr>'Annex-E'!Print_Area</vt:lpstr>
      <vt:lpstr>'Annex-F'!Print_Area</vt:lpstr>
      <vt:lpstr>'IND (BUS PLUS)'!Print_Area</vt:lpstr>
      <vt:lpstr>'IND (PROP-CG-OS)'!Print_Area</vt:lpstr>
      <vt:lpstr>'Wealth Statement'!Print_Area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Abid</dc:creator>
  <cp:lastModifiedBy>admin</cp:lastModifiedBy>
  <dcterms:created xsi:type="dcterms:W3CDTF">2015-06-24T04:24:08Z</dcterms:created>
  <dcterms:modified xsi:type="dcterms:W3CDTF">2015-08-14T13:00:51Z</dcterms:modified>
</cp:coreProperties>
</file>